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09"/>
  <workbookPr/>
  <mc:AlternateContent xmlns:mc="http://schemas.openxmlformats.org/markup-compatibility/2006">
    <mc:Choice Requires="x15">
      <x15ac:absPath xmlns:x15ac="http://schemas.microsoft.com/office/spreadsheetml/2010/11/ac" url="https://butleru.sharepoint.com/sites/CUES/Shared Documents/Campus Sustainability/Green events/"/>
    </mc:Choice>
  </mc:AlternateContent>
  <xr:revisionPtr revIDLastSave="524" documentId="13_ncr:1_{0AF05CD2-F45A-4971-AEEC-6A530F51D124}" xr6:coauthVersionLast="47" xr6:coauthVersionMax="47" xr10:uidLastSave="{E3312BDE-B68E-4591-BE58-721514CF1D42}"/>
  <bookViews>
    <workbookView xWindow="-110" yWindow="-110" windowWidth="38620" windowHeight="21100" firstSheet="1" activeTab="5" xr2:uid="{00000000-000D-0000-FFFF-FFFF00000000}"/>
  </bookViews>
  <sheets>
    <sheet name="Program Details" sheetId="9" r:id="rId1"/>
    <sheet name="Intro" sheetId="1" r:id="rId2"/>
    <sheet name="Recommendations" sheetId="7" r:id="rId3"/>
    <sheet name="Venue " sheetId="2" r:id="rId4"/>
    <sheet name="Communication" sheetId="4" r:id="rId5"/>
    <sheet name="Catering" sheetId="5" r:id="rId6"/>
    <sheet name="Waste" sheetId="8" r:id="rId7"/>
    <sheet name="Materials" sheetId="3" r:id="rId8"/>
    <sheet name="Totals " sheetId="6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6" l="1"/>
  <c r="E5" i="8"/>
  <c r="D5" i="8"/>
  <c r="E7" i="3"/>
  <c r="D7" i="3"/>
  <c r="E5" i="3"/>
  <c r="D5" i="3"/>
  <c r="E7" i="5"/>
  <c r="D7" i="5"/>
  <c r="E4" i="4" l="1"/>
  <c r="E5" i="4"/>
  <c r="E6" i="4"/>
  <c r="E7" i="4"/>
  <c r="E8" i="4"/>
  <c r="E9" i="4"/>
  <c r="E10" i="4"/>
  <c r="D8" i="4"/>
  <c r="D9" i="4"/>
  <c r="D10" i="4"/>
  <c r="D11" i="4"/>
  <c r="D6" i="5"/>
  <c r="D7" i="4"/>
  <c r="E6" i="5"/>
  <c r="E16" i="5"/>
  <c r="D16" i="5"/>
  <c r="E15" i="5"/>
  <c r="D15" i="5"/>
  <c r="E3" i="5"/>
  <c r="D3" i="5"/>
  <c r="E9" i="5"/>
  <c r="D9" i="5"/>
  <c r="E4" i="3"/>
  <c r="D4" i="3"/>
  <c r="E6" i="2" l="1"/>
  <c r="D6" i="2"/>
  <c r="E5" i="2"/>
  <c r="D5" i="2"/>
  <c r="E3" i="2" l="1"/>
  <c r="D3" i="2"/>
  <c r="D6" i="3" l="1"/>
  <c r="D8" i="3"/>
  <c r="D3" i="3"/>
  <c r="D9" i="3" l="1"/>
  <c r="C8" i="6" s="1"/>
  <c r="E5" i="5"/>
  <c r="D5" i="5"/>
  <c r="E14" i="5"/>
  <c r="D14" i="5"/>
  <c r="E4" i="8"/>
  <c r="E6" i="8"/>
  <c r="E7" i="8"/>
  <c r="E3" i="8"/>
  <c r="E8" i="5"/>
  <c r="E10" i="5"/>
  <c r="E11" i="5"/>
  <c r="E12" i="5"/>
  <c r="E13" i="5"/>
  <c r="E4" i="5"/>
  <c r="E3" i="4"/>
  <c r="E11" i="4"/>
  <c r="E6" i="3"/>
  <c r="E8" i="3"/>
  <c r="E3" i="3"/>
  <c r="E4" i="2"/>
  <c r="D8" i="2" s="1"/>
  <c r="D18" i="5" l="1"/>
  <c r="D10" i="6" s="1"/>
  <c r="D13" i="4"/>
  <c r="D9" i="6" s="1"/>
  <c r="D10" i="3"/>
  <c r="D8" i="6" s="1"/>
  <c r="D9" i="8"/>
  <c r="D11" i="6" s="1"/>
  <c r="D7" i="6"/>
  <c r="C3" i="6" s="1"/>
  <c r="D7" i="8"/>
  <c r="D6" i="8"/>
  <c r="D4" i="8"/>
  <c r="D3" i="8"/>
  <c r="D13" i="5"/>
  <c r="D4" i="5"/>
  <c r="D12" i="5"/>
  <c r="D11" i="5"/>
  <c r="D10" i="5"/>
  <c r="D8" i="5"/>
  <c r="D6" i="4"/>
  <c r="D5" i="4"/>
  <c r="D4" i="4"/>
  <c r="D3" i="4"/>
  <c r="D12" i="4" l="1"/>
  <c r="C9" i="6" s="1"/>
  <c r="D17" i="5"/>
  <c r="C10" i="6" s="1"/>
  <c r="D8" i="8"/>
  <c r="C11" i="6" s="1"/>
  <c r="D4" i="2"/>
  <c r="D7" i="2" s="1"/>
  <c r="C7" i="6" s="1"/>
  <c r="D13" i="6" l="1"/>
  <c r="D2" i="6" s="1"/>
  <c r="C2" i="6"/>
</calcChain>
</file>

<file path=xl/sharedStrings.xml><?xml version="1.0" encoding="utf-8"?>
<sst xmlns="http://schemas.openxmlformats.org/spreadsheetml/2006/main" count="204" uniqueCount="160">
  <si>
    <t>Green Your Event Certification Program</t>
  </si>
  <si>
    <r>
      <t>What Is The Green Your Event Program? </t>
    </r>
    <r>
      <rPr>
        <sz val="14"/>
        <color theme="4"/>
        <rFont val="Times New Roman"/>
        <charset val="1"/>
      </rPr>
      <t> </t>
    </r>
  </si>
  <si>
    <t>The Green Your Event Certification program was created to encourage the adoption of sustainable practices among event organizers and planners at Butler University. By incorporating eco-friendly measures into events, regardless of their size, the Butler Community can contribute to waste reduction, conserve valuable resources, and serve as a champion for sustainability on campus. Participation in the Green Your Event Certification Program offers numerous benefits. </t>
  </si>
  <si>
    <r>
      <t>Benefits of Hosting a Green Event </t>
    </r>
    <r>
      <rPr>
        <sz val="14"/>
        <color theme="4"/>
        <rFont val="Times New Roman"/>
        <charset val="1"/>
      </rPr>
      <t> </t>
    </r>
  </si>
  <si>
    <t>Hosting a green event earns official recognition from the Office of Sustainability, along with a certificate acknowledging the event's environmental achievements. It also underscores your group's dedication to sustainable practices and the advancement of our campus and beyond. </t>
  </si>
  <si>
    <r>
      <t>How Do I Host a Green Event? </t>
    </r>
    <r>
      <rPr>
        <sz val="14"/>
        <color theme="4"/>
        <rFont val="Times New Roman"/>
        <charset val="1"/>
      </rPr>
      <t> </t>
    </r>
  </si>
  <si>
    <t xml:space="preserve"> Complete the Green Your Event Checklist, aiming for a score of at least 75% out of 42 possible. You must answer at least 15 points, to be considered an event that has a large enough environmental impact. Once the checklist is filled out, email it to the Office of Sustainability at least two weeks before the event. Upon meeting all requirements, you'll receive a certificate to proudly showcase at your event. </t>
  </si>
  <si>
    <t>Green Your Event Checklist</t>
  </si>
  <si>
    <t>1. Use the green colored tabs in this excel sheet, starting with "Venue tab to begin the checklist</t>
  </si>
  <si>
    <t>2. Once you have selected the response box corresponding to the question, a drop down menu will appear with three choices</t>
  </si>
  <si>
    <t>3. See your total at the totals category, this will give you feedback on your events ranking and feedback on excel sheets</t>
  </si>
  <si>
    <t>Example</t>
  </si>
  <si>
    <t xml:space="preserve">Point Awarded </t>
  </si>
  <si>
    <t>Total Points</t>
  </si>
  <si>
    <t xml:space="preserve">Yes </t>
  </si>
  <si>
    <t xml:space="preserve">No </t>
  </si>
  <si>
    <t xml:space="preserve">N/A </t>
  </si>
  <si>
    <t>Your event will need to have 75% rating to be considered green</t>
  </si>
  <si>
    <t xml:space="preserve">If you reach 75% please send this sheet to Julie Lindeman with the title of your event so we review and give you the certification document </t>
  </si>
  <si>
    <t xml:space="preserve">Questions? Email jlindeman@butler.edu for assistance, or write your questions in the explination/question column </t>
  </si>
  <si>
    <t xml:space="preserve">Recommendations </t>
  </si>
  <si>
    <t>Venues</t>
  </si>
  <si>
    <t>Schott Center- LEED Gold</t>
  </si>
  <si>
    <t>Science Complex-Gold</t>
  </si>
  <si>
    <t>Dugan Hall- LEED Gold</t>
  </si>
  <si>
    <t xml:space="preserve">Outdoors </t>
  </si>
  <si>
    <t xml:space="preserve">Utensils </t>
  </si>
  <si>
    <t>Eco-Friendly Party Supplies</t>
  </si>
  <si>
    <t xml:space="preserve">Signage </t>
  </si>
  <si>
    <t>https://drive.google.com/drive/folders/1VPjfRDjFF6kKAwEq1Ch-ZNB7wgAmCmSn</t>
  </si>
  <si>
    <t>use google chrome to open folders and butler email</t>
  </si>
  <si>
    <t xml:space="preserve">Food Donations </t>
  </si>
  <si>
    <t>Mid-North Food Pantry, Gleaners, Second Helpings, Boulevard Place Food Pantry, Butler Food Pantry</t>
  </si>
  <si>
    <t xml:space="preserve">Catering: </t>
  </si>
  <si>
    <t>https://butler.cafebonappetit.com/catering/</t>
  </si>
  <si>
    <t>Purchasing Guide</t>
  </si>
  <si>
    <t xml:space="preserve">Green Event Script </t>
  </si>
  <si>
    <t>Land Acknowledgment</t>
  </si>
  <si>
    <t>Full LED Lighting  Buildings</t>
  </si>
  <si>
    <t>Dugan Hall, Fairbanks, Gallahue,</t>
  </si>
  <si>
    <t>Category</t>
  </si>
  <si>
    <t>Venue Check List</t>
  </si>
  <si>
    <t>Yes or No</t>
  </si>
  <si>
    <t>Total</t>
  </si>
  <si>
    <t xml:space="preserve">Explanation </t>
  </si>
  <si>
    <t>Notes</t>
  </si>
  <si>
    <t xml:space="preserve">Venue </t>
  </si>
  <si>
    <t xml:space="preserve">Host event outdoors or a LEED Certified Building </t>
  </si>
  <si>
    <t>If venue is off campus, is it within walking/biking distance of campus? Will you offer a bus service or encourage carpooling</t>
  </si>
  <si>
    <t>N/A if on campus</t>
  </si>
  <si>
    <t xml:space="preserve">Lighting </t>
  </si>
  <si>
    <t xml:space="preserve">The space uses LED Light Bulbs to save energy* </t>
  </si>
  <si>
    <t>* No, if the building does not have LED, or if you're going to use natural light N/A if the building is outdoors,</t>
  </si>
  <si>
    <t xml:space="preserve">Can you use natural lighting to limit the need for electricity needed for light fixtures </t>
  </si>
  <si>
    <t>* This is suggesting that you will not have lighting on in the space</t>
  </si>
  <si>
    <t>Your Points</t>
  </si>
  <si>
    <t>Total Points Possible</t>
  </si>
  <si>
    <t xml:space="preserve">*Contact Julie Lindeman at the Office of Sustainability for information regarding lighting in rooms </t>
  </si>
  <si>
    <t xml:space="preserve">Communication Checklist </t>
  </si>
  <si>
    <t xml:space="preserve">Totals </t>
  </si>
  <si>
    <t xml:space="preserve">Invites </t>
  </si>
  <si>
    <t xml:space="preserve">Invites are only given via email or other electronic method </t>
  </si>
  <si>
    <t xml:space="preserve">Advertisement </t>
  </si>
  <si>
    <t xml:space="preserve">Advertise events digitally using social media or emails instead of flyers </t>
  </si>
  <si>
    <t>Directory</t>
  </si>
  <si>
    <t xml:space="preserve">Have a directory with contact info instead of individuals handing out business cards </t>
  </si>
  <si>
    <t xml:space="preserve">Print </t>
  </si>
  <si>
    <t xml:space="preserve">If necessary, print materials on recycled- content paper and print on both sides </t>
  </si>
  <si>
    <t>Advertise to participants what green points the event received for educational purpose</t>
  </si>
  <si>
    <t xml:space="preserve">** can be advertised Digitial </t>
  </si>
  <si>
    <t>Announcements</t>
  </si>
  <si>
    <t>Land Acknowledgement during event</t>
  </si>
  <si>
    <t>** See statement on recommendations tab</t>
  </si>
  <si>
    <t>Give participants info on campus local transportation methods to the event</t>
  </si>
  <si>
    <t>** If no transportation info is needed put N/A</t>
  </si>
  <si>
    <t>Announce during the event to the attendees that this is a Green Event, and what a Green Event is</t>
  </si>
  <si>
    <t>**View script on recommendation tab</t>
  </si>
  <si>
    <t xml:space="preserve">Green Event certificate will be visible at event </t>
  </si>
  <si>
    <t>If there are no food and drinks offered for the event please mark N/A for all</t>
  </si>
  <si>
    <t>Catering Checklist</t>
  </si>
  <si>
    <t>Totals</t>
  </si>
  <si>
    <t xml:space="preserve">Dining </t>
  </si>
  <si>
    <t xml:space="preserve">Food vouchers are given to participants eat at Marketplace. Less material waste is produced in this manner. </t>
  </si>
  <si>
    <t>If you are catering select or not severing food select N/A</t>
  </si>
  <si>
    <t xml:space="preserve">Catering </t>
  </si>
  <si>
    <t xml:space="preserve">Vegetarian or Vegan food is the main dish or entrée at the event </t>
  </si>
  <si>
    <t>If you selected yes for voucher, you must select N/A, since you cannot selected a main dish</t>
  </si>
  <si>
    <t xml:space="preserve">Locally sourced food and/or beverages are present at the event </t>
  </si>
  <si>
    <t xml:space="preserve">If you selected yes for voucher, you must select N/A, since you cannot selected food to be local </t>
  </si>
  <si>
    <t>Dining ware</t>
  </si>
  <si>
    <t>No Styrofoam for dining ware and cups</t>
  </si>
  <si>
    <t>** Biodegradable paper products are the preferred disposable option, N/A if not serving any food or drinks</t>
  </si>
  <si>
    <t>Dining Ware</t>
  </si>
  <si>
    <t>Provided washable napkins instead of paper</t>
  </si>
  <si>
    <t>** Catering can provide and clean linen napkins for $1 dollar each</t>
  </si>
  <si>
    <t xml:space="preserve">Are reusable utensils being used at the event? i.e. china, silverware </t>
  </si>
  <si>
    <t>**There is enough china for 120, if you have over 50 people attending please contact catering to discuss this event in more depth</t>
  </si>
  <si>
    <t xml:space="preserve">Request participants to bring reusable utensils and dinnerware </t>
  </si>
  <si>
    <t>Select N/A if food is not being served at the event or if they are eating at marketplace, or you have rented Chinaware</t>
  </si>
  <si>
    <t>Leftovers</t>
  </si>
  <si>
    <t xml:space="preserve">Donate leftover food or encourage participants take leftovers home rather than throwing them in the trash </t>
  </si>
  <si>
    <t>**It's a good idea to suggest participants through communication to bring a reusable container to bring with them if there is leftover food</t>
  </si>
  <si>
    <t xml:space="preserve">Packaged Food </t>
  </si>
  <si>
    <t xml:space="preserve">No prepackaged foods </t>
  </si>
  <si>
    <t xml:space="preserve">** Chip bags, granola bars, crackers, cream cheese packets, etc. </t>
  </si>
  <si>
    <t xml:space="preserve">Water </t>
  </si>
  <si>
    <t>Encourage those to bring reusable water bottles as opposed to bottled water</t>
  </si>
  <si>
    <t>** Select N/A if eating at Marketplace or China is being used at the event</t>
  </si>
  <si>
    <t>Alcohol</t>
  </si>
  <si>
    <t xml:space="preserve">Use local breweries, wineries and distilleries when alcohol is served </t>
  </si>
  <si>
    <t>N/A if not serving alcohol</t>
  </si>
  <si>
    <t xml:space="preserve">Drinks </t>
  </si>
  <si>
    <t xml:space="preserve">Drinks are provided in pitchers instead of single use containers </t>
  </si>
  <si>
    <t>N/A if not serving drinks</t>
  </si>
  <si>
    <t>Drink Station</t>
  </si>
  <si>
    <t>Carafes or containers are used for cream and sugar</t>
  </si>
  <si>
    <t>**N/A if not serving coffee or tea station</t>
  </si>
  <si>
    <t>Avoid stir sticks and plastic straws</t>
  </si>
  <si>
    <t>Waste Checklist</t>
  </si>
  <si>
    <t>Trash and Recycling</t>
  </si>
  <si>
    <r>
      <t xml:space="preserve">Trash and Recycling cans are clearly marked at the event  </t>
    </r>
    <r>
      <rPr>
        <sz val="9"/>
        <color theme="1"/>
        <rFont val="Calibri"/>
        <family val="2"/>
        <scheme val="minor"/>
      </rPr>
      <t>**with recommended signage</t>
    </r>
  </si>
  <si>
    <t>** if event is outside please contact operation to bring trash and recycling cans</t>
  </si>
  <si>
    <t>Recycling</t>
  </si>
  <si>
    <t xml:space="preserve">Recycle any signage flyers, or posters after the event </t>
  </si>
  <si>
    <t>Compost</t>
  </si>
  <si>
    <r>
      <t xml:space="preserve">Collect compostable food waste at your event </t>
    </r>
    <r>
      <rPr>
        <sz val="8"/>
        <color theme="1"/>
        <rFont val="Calibri"/>
        <family val="2"/>
        <scheme val="minor"/>
      </rPr>
      <t>** with signage</t>
    </r>
  </si>
  <si>
    <t xml:space="preserve">** A bucket can be supplied from Catering, the bucket must be dropped off at dining facilities </t>
  </si>
  <si>
    <t xml:space="preserve">Brief participants at event on what items are recyclable </t>
  </si>
  <si>
    <t xml:space="preserve">Monitoring </t>
  </si>
  <si>
    <t xml:space="preserve">To the best of your ability, monitor what is going into the trash and recycle bins to avoid cross contamination </t>
  </si>
  <si>
    <t>Materials Checklist</t>
  </si>
  <si>
    <t>Explanation or Questions</t>
  </si>
  <si>
    <t>Decorations</t>
  </si>
  <si>
    <t>No Decorations or will reusable decorations be used for the event? i.e. no single use, throw away decorations</t>
  </si>
  <si>
    <t xml:space="preserve">** Point can be earned for using already purchase decoration or saving the decorations for another events. No throw away decorations </t>
  </si>
  <si>
    <t xml:space="preserve">Decorations </t>
  </si>
  <si>
    <t>If you are using decorations Will you be using confetti and/or balloons?</t>
  </si>
  <si>
    <t>Products</t>
  </si>
  <si>
    <t>Use non-plastic items for table settings e.g. table numbers, menu signs, table cloths</t>
  </si>
  <si>
    <t xml:space="preserve">Giveaways </t>
  </si>
  <si>
    <t>If applicable, will giveaways have a sustainable touch them, for example, reusable dinnerware, reusable shopping bag, plants, t-shirts made from 100% organic cotton, local products, seeds, etc.  and avoid wrapping item</t>
  </si>
  <si>
    <t>** Check out our purchasing guide on the recommendation tab</t>
  </si>
  <si>
    <t>Florals</t>
  </si>
  <si>
    <t>Use a local florist or flowers from The Butler Farm</t>
  </si>
  <si>
    <t>** Put N/A if not using flowers</t>
  </si>
  <si>
    <t xml:space="preserve">Nametags </t>
  </si>
  <si>
    <t>If applicable, will nametags with reusable lanyards and nametags be provided and collected? Or name tags will not be used</t>
  </si>
  <si>
    <t xml:space="preserve">Points Earned </t>
  </si>
  <si>
    <t xml:space="preserve">Points Total </t>
  </si>
  <si>
    <t xml:space="preserve">Tiers </t>
  </si>
  <si>
    <t xml:space="preserve">To have a green event, your score must be above a 75% </t>
  </si>
  <si>
    <t>Points Earned</t>
  </si>
  <si>
    <t xml:space="preserve">If your total is below 75% </t>
  </si>
  <si>
    <t xml:space="preserve">Materials </t>
  </si>
  <si>
    <t>If you don't not hit the minimum met  in D3, then your event doesn't have enough environmental impact, and can not be a Green Event.</t>
  </si>
  <si>
    <t xml:space="preserve">Communication </t>
  </si>
  <si>
    <t xml:space="preserve">Waste </t>
  </si>
  <si>
    <t>Extra Mile Credit</t>
  </si>
  <si>
    <t xml:space="preserve">Percentage </t>
  </si>
  <si>
    <t>Going the extra mile? Have some creative ideas? If we did not list something on the checklist that you fill you could get a point for, please list below your ideas and we will get back to you!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</si>
</sst>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8"/>
      <color theme="9"/>
      <name val="Times New Roman"/>
      <charset val="1"/>
    </font>
    <font>
      <b/>
      <u/>
      <sz val="14"/>
      <color theme="4"/>
      <name val="Times New Roman"/>
      <charset val="1"/>
    </font>
    <font>
      <sz val="14"/>
      <color theme="4"/>
      <name val="Times New Roman"/>
      <charset val="1"/>
    </font>
    <font>
      <sz val="14"/>
      <color theme="1"/>
      <name val="Calibri"/>
      <family val="2"/>
      <scheme val="minor"/>
    </font>
    <font>
      <b/>
      <sz val="14"/>
      <color theme="9" tint="0.59999389629810485"/>
      <name val="Calibri"/>
      <scheme val="minor"/>
    </font>
    <font>
      <sz val="14"/>
      <color theme="1"/>
      <name val="Calibri"/>
      <scheme val="minor"/>
    </font>
    <font>
      <u/>
      <sz val="14"/>
      <color theme="10"/>
      <name val="Calibri"/>
      <scheme val="minor"/>
    </font>
    <font>
      <u/>
      <sz val="11"/>
      <color theme="10"/>
      <name val="Calibri"/>
      <scheme val="minor"/>
    </font>
    <font>
      <u/>
      <sz val="14"/>
      <color theme="9" tint="0.59999389629810485"/>
      <name val="Calibri"/>
      <scheme val="minor"/>
    </font>
    <font>
      <u/>
      <sz val="11"/>
      <color theme="9" tint="0.59999389629810485"/>
      <name val="Calibri"/>
      <scheme val="minor"/>
    </font>
    <font>
      <b/>
      <sz val="18"/>
      <name val="Calibri"/>
      <family val="2"/>
      <scheme val="minor"/>
    </font>
    <font>
      <sz val="18"/>
      <color rgb="FF006100"/>
      <name val="Calibri"/>
      <family val="2"/>
      <scheme val="minor"/>
    </font>
    <font>
      <sz val="14"/>
      <color rgb="FF0D0D0D"/>
      <name val="System-Ui"/>
      <charset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0" fillId="7" borderId="0" applyNumberFormat="0" applyBorder="0" applyAlignment="0" applyProtection="0"/>
    <xf numFmtId="0" fontId="11" fillId="8" borderId="0" applyNumberFormat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2" applyFill="1"/>
    <xf numFmtId="0" fontId="2" fillId="3" borderId="1" xfId="0" applyFont="1" applyFill="1" applyBorder="1"/>
    <xf numFmtId="0" fontId="2" fillId="0" borderId="0" xfId="0" applyFont="1"/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 vertical="center"/>
    </xf>
    <xf numFmtId="0" fontId="7" fillId="0" borderId="0" xfId="0" applyFont="1"/>
    <xf numFmtId="0" fontId="8" fillId="3" borderId="1" xfId="0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4" borderId="1" xfId="0" applyFont="1" applyFill="1" applyBorder="1"/>
    <xf numFmtId="0" fontId="2" fillId="4" borderId="4" xfId="0" applyFont="1" applyFill="1" applyBorder="1"/>
    <xf numFmtId="0" fontId="2" fillId="3" borderId="5" xfId="0" applyFont="1" applyFill="1" applyBorder="1"/>
    <xf numFmtId="9" fontId="2" fillId="3" borderId="1" xfId="1" applyFont="1" applyFill="1" applyBorder="1"/>
    <xf numFmtId="0" fontId="7" fillId="3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/>
    </xf>
    <xf numFmtId="0" fontId="7" fillId="9" borderId="7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1" xfId="0" applyFont="1" applyFill="1" applyBorder="1"/>
    <xf numFmtId="0" fontId="2" fillId="9" borderId="0" xfId="0" applyFont="1" applyFill="1"/>
    <xf numFmtId="0" fontId="7" fillId="9" borderId="0" xfId="0" applyFont="1" applyFill="1" applyAlignment="1">
      <alignment horizontal="center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wrapText="1"/>
    </xf>
    <xf numFmtId="0" fontId="7" fillId="10" borderId="6" xfId="0" applyFont="1" applyFill="1" applyBorder="1"/>
    <xf numFmtId="0" fontId="7" fillId="10" borderId="2" xfId="0" applyFont="1" applyFill="1" applyBorder="1"/>
    <xf numFmtId="0" fontId="7" fillId="10" borderId="0" xfId="0" applyFont="1" applyFill="1"/>
    <xf numFmtId="0" fontId="7" fillId="10" borderId="3" xfId="0" applyFont="1" applyFill="1" applyBorder="1"/>
    <xf numFmtId="0" fontId="2" fillId="9" borderId="1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2" fillId="9" borderId="1" xfId="0" applyFont="1" applyFill="1" applyBorder="1"/>
    <xf numFmtId="0" fontId="7" fillId="9" borderId="0" xfId="0" applyFont="1" applyFill="1"/>
    <xf numFmtId="0" fontId="7" fillId="10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2" fillId="10" borderId="1" xfId="0" applyFont="1" applyFill="1" applyBorder="1"/>
    <xf numFmtId="0" fontId="0" fillId="0" borderId="0" xfId="0" applyAlignment="1">
      <alignment wrapText="1"/>
    </xf>
    <xf numFmtId="0" fontId="2" fillId="10" borderId="6" xfId="0" applyFont="1" applyFill="1" applyBorder="1"/>
    <xf numFmtId="0" fontId="2" fillId="3" borderId="4" xfId="0" applyFont="1" applyFill="1" applyBorder="1"/>
    <xf numFmtId="0" fontId="13" fillId="2" borderId="0" xfId="0" applyFont="1" applyFill="1"/>
    <xf numFmtId="0" fontId="14" fillId="2" borderId="0" xfId="0" applyFont="1" applyFill="1"/>
    <xf numFmtId="0" fontId="12" fillId="2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wrapText="1"/>
    </xf>
    <xf numFmtId="0" fontId="20" fillId="2" borderId="0" xfId="0" applyFont="1" applyFill="1"/>
    <xf numFmtId="0" fontId="20" fillId="0" borderId="0" xfId="0" applyFont="1"/>
    <xf numFmtId="0" fontId="22" fillId="2" borderId="9" xfId="0" applyFont="1" applyFill="1" applyBorder="1"/>
    <xf numFmtId="0" fontId="22" fillId="2" borderId="10" xfId="0" applyFont="1" applyFill="1" applyBorder="1"/>
    <xf numFmtId="0" fontId="22" fillId="2" borderId="11" xfId="0" applyFont="1" applyFill="1" applyBorder="1"/>
    <xf numFmtId="0" fontId="22" fillId="2" borderId="0" xfId="0" applyFont="1" applyFill="1"/>
    <xf numFmtId="0" fontId="22" fillId="2" borderId="12" xfId="0" applyFont="1" applyFill="1" applyBorder="1"/>
    <xf numFmtId="0" fontId="22" fillId="2" borderId="13" xfId="0" applyFont="1" applyFill="1" applyBorder="1"/>
    <xf numFmtId="0" fontId="22" fillId="2" borderId="14" xfId="0" applyFont="1" applyFill="1" applyBorder="1"/>
    <xf numFmtId="0" fontId="22" fillId="2" borderId="15" xfId="0" applyFont="1" applyFill="1" applyBorder="1"/>
    <xf numFmtId="0" fontId="22" fillId="2" borderId="16" xfId="0" applyFont="1" applyFill="1" applyBorder="1"/>
    <xf numFmtId="0" fontId="23" fillId="2" borderId="0" xfId="2" applyFont="1" applyFill="1"/>
    <xf numFmtId="0" fontId="24" fillId="2" borderId="0" xfId="2" applyFont="1" applyFill="1"/>
    <xf numFmtId="0" fontId="22" fillId="0" borderId="0" xfId="0" applyFont="1"/>
    <xf numFmtId="0" fontId="21" fillId="10" borderId="17" xfId="2" applyFont="1" applyFill="1" applyBorder="1"/>
    <xf numFmtId="0" fontId="25" fillId="10" borderId="18" xfId="2" applyFont="1" applyFill="1" applyBorder="1"/>
    <xf numFmtId="0" fontId="26" fillId="10" borderId="18" xfId="2" applyFont="1" applyFill="1" applyBorder="1"/>
    <xf numFmtId="0" fontId="26" fillId="10" borderId="19" xfId="2" applyFont="1" applyFill="1" applyBorder="1"/>
    <xf numFmtId="0" fontId="0" fillId="3" borderId="0" xfId="0" applyFill="1"/>
    <xf numFmtId="0" fontId="27" fillId="3" borderId="0" xfId="3" applyFont="1" applyFill="1"/>
    <xf numFmtId="0" fontId="28" fillId="3" borderId="0" xfId="3" applyFont="1" applyFill="1"/>
    <xf numFmtId="0" fontId="29" fillId="0" borderId="0" xfId="0" applyFont="1" applyAlignment="1">
      <alignment wrapText="1"/>
    </xf>
    <xf numFmtId="0" fontId="15" fillId="2" borderId="6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5" fillId="6" borderId="0" xfId="0" applyFont="1" applyFill="1" applyAlignment="1">
      <alignment horizontal="center" vertical="center" wrapText="1"/>
    </xf>
    <xf numFmtId="0" fontId="11" fillId="8" borderId="0" xfId="4" applyAlignment="1">
      <alignment horizontal="center" vertical="center" wrapText="1"/>
    </xf>
    <xf numFmtId="0" fontId="1" fillId="2" borderId="0" xfId="0" applyFont="1" applyFill="1"/>
  </cellXfs>
  <cellStyles count="5">
    <cellStyle name="Bad" xfId="4" builtinId="27"/>
    <cellStyle name="Good" xfId="3" builtinId="26"/>
    <cellStyle name="Hyperlink" xfId="2" builtinId="8"/>
    <cellStyle name="Normal" xfId="0" builtinId="0"/>
    <cellStyle name="Percent" xfId="1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2</xdr:row>
      <xdr:rowOff>114300</xdr:rowOff>
    </xdr:to>
    <xdr:sp macro="" textlink="">
      <xdr:nvSpPr>
        <xdr:cNvPr id="1026" name="AutoShape 2" descr="Office of Sustainability: Valparaiso University - Home | Facebook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504825</xdr:colOff>
      <xdr:row>16</xdr:row>
      <xdr:rowOff>47625</xdr:rowOff>
    </xdr:from>
    <xdr:to>
      <xdr:col>13</xdr:col>
      <xdr:colOff>438150</xdr:colOff>
      <xdr:row>35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57615-1A03-43A1-2101-C51DDC0B56F0}"/>
            </a:ext>
            <a:ext uri="{147F2762-F138-4A5C-976F-8EAC2B608ADB}">
              <a16:predDERef xmlns:a16="http://schemas.microsoft.com/office/drawing/2014/main" pred="{00000000-0008-0000-0000-000002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1" t="15615" r="321" b="-642"/>
        <a:stretch/>
      </xdr:blipFill>
      <xdr:spPr bwMode="auto">
        <a:xfrm>
          <a:off x="4162425" y="3867150"/>
          <a:ext cx="4200525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520699</xdr:colOff>
      <xdr:row>18</xdr:row>
      <xdr:rowOff>196850</xdr:rowOff>
    </xdr:from>
    <xdr:to>
      <xdr:col>6</xdr:col>
      <xdr:colOff>110101</xdr:colOff>
      <xdr:row>33</xdr:row>
      <xdr:rowOff>44450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5B0271-3192-281C-0E71-628118C5F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699" y="4235450"/>
          <a:ext cx="5542527" cy="296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VPjfRDjFF6kKAwEq1Ch-ZNB7wgAmCmSn" TargetMode="External"/><Relationship Id="rId3" Type="http://schemas.openxmlformats.org/officeDocument/2006/relationships/hyperlink" Target="https://hilltophouse.org/Food-Pantry-Form" TargetMode="External"/><Relationship Id="rId7" Type="http://schemas.openxmlformats.org/officeDocument/2006/relationships/hyperlink" Target="https://drive.google.com/drive/folders/1VPjfRDjFF6kKAwEq1Ch-ZNB7wgAmCmSn" TargetMode="External"/><Relationship Id="rId2" Type="http://schemas.openxmlformats.org/officeDocument/2006/relationships/hyperlink" Target="https://www.amazon.com/Gezond-Disposable-Eco-friendly-Compostable-Biodegradable/dp/B083GNCYYL/ref=sr_1_1?dchild=1&amp;keywords=biodegradable%2Bparty%2Bsupplies&amp;qid=1633636567&amp;sr=8-1&amp;th=1" TargetMode="External"/><Relationship Id="rId1" Type="http://schemas.openxmlformats.org/officeDocument/2006/relationships/hyperlink" Target="https://www.amazon.com/Gezond-Disposable-Eco-friendly-Compostable-Biodegradable/dp/B083GNCYYL/ref=sr_1_1?dchild=1&amp;keywords=biodegradable%2Bparty%2Bsupplies&amp;qid=1633636567&amp;sr=8-1&amp;th=1" TargetMode="External"/><Relationship Id="rId6" Type="http://schemas.openxmlformats.org/officeDocument/2006/relationships/hyperlink" Target="https://drive.google.com/drive/folders/1VPjfRDjFF6kKAwEq1Ch-ZNB7wgAmCmSn" TargetMode="External"/><Relationship Id="rId5" Type="http://schemas.openxmlformats.org/officeDocument/2006/relationships/hyperlink" Target="https://drive.google.com/drive/folders/1VPjfRDjFF6kKAwEq1Ch-ZNB7wgAmCmSn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butler.cafebonappetit.com/catering/" TargetMode="External"/><Relationship Id="rId9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89B90-33C1-4C7C-A6D9-83D920E5E532}">
  <dimension ref="A1:A7"/>
  <sheetViews>
    <sheetView workbookViewId="0">
      <selection activeCell="A7" sqref="A7"/>
    </sheetView>
  </sheetViews>
  <sheetFormatPr defaultRowHeight="15"/>
  <cols>
    <col min="1" max="1" width="112.28515625" customWidth="1"/>
  </cols>
  <sheetData>
    <row r="1" spans="1:1" ht="24">
      <c r="A1" s="47" t="s">
        <v>0</v>
      </c>
    </row>
    <row r="2" spans="1:1" ht="18.75">
      <c r="A2" s="48" t="s">
        <v>1</v>
      </c>
    </row>
    <row r="3" spans="1:1" ht="135" customHeight="1">
      <c r="A3" s="70" t="s">
        <v>2</v>
      </c>
    </row>
    <row r="4" spans="1:1" ht="18.75">
      <c r="A4" s="48" t="s">
        <v>3</v>
      </c>
    </row>
    <row r="5" spans="1:1" ht="80.25" customHeight="1">
      <c r="A5" s="70" t="s">
        <v>4</v>
      </c>
    </row>
    <row r="6" spans="1:1" ht="18.75">
      <c r="A6" s="48" t="s">
        <v>5</v>
      </c>
    </row>
    <row r="7" spans="1:1" ht="101.25" customHeight="1">
      <c r="A7" s="70" t="s"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3"/>
  <sheetViews>
    <sheetView workbookViewId="0">
      <selection activeCell="F17" sqref="F17"/>
    </sheetView>
  </sheetViews>
  <sheetFormatPr defaultRowHeight="14.45"/>
  <sheetData>
    <row r="1" spans="1:3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>
      <c r="A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36">
      <c r="B3" s="1"/>
      <c r="C3" s="1"/>
      <c r="D3" s="1"/>
      <c r="E3" s="1"/>
      <c r="F3" s="1"/>
      <c r="G3" s="1"/>
      <c r="H3" s="42" t="s">
        <v>7</v>
      </c>
      <c r="I3" s="43"/>
      <c r="J3" s="43"/>
      <c r="K3" s="43"/>
      <c r="L3" s="43"/>
      <c r="M3" s="43"/>
      <c r="N3" s="43"/>
      <c r="O3" s="44"/>
      <c r="P3" s="44"/>
      <c r="Q3" s="44"/>
      <c r="R3" s="44"/>
      <c r="S3" s="44"/>
      <c r="T3" s="44"/>
      <c r="U3" s="44"/>
      <c r="V3" s="44"/>
      <c r="W3" s="1"/>
      <c r="X3" s="1"/>
      <c r="Y3" s="1"/>
      <c r="Z3" s="1"/>
      <c r="AA3" s="1"/>
      <c r="AB3" s="1"/>
      <c r="AC3" s="1"/>
      <c r="AD3" s="1"/>
      <c r="AE3" s="1"/>
    </row>
    <row r="4" spans="1:31" ht="15">
      <c r="A4" s="1"/>
      <c r="B4" s="1"/>
      <c r="C4" s="1"/>
      <c r="D4" s="1"/>
      <c r="E4" s="1"/>
      <c r="F4" s="1"/>
      <c r="G4" s="1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1"/>
      <c r="X4" s="1"/>
      <c r="Y4" s="1"/>
      <c r="Z4" s="1"/>
      <c r="AA4" s="1"/>
      <c r="AB4" s="1"/>
      <c r="AC4" s="1"/>
      <c r="AD4" s="1"/>
      <c r="AE4" s="1"/>
    </row>
    <row r="5" spans="1:31" ht="18.75">
      <c r="A5" s="1"/>
      <c r="B5" s="1"/>
      <c r="C5" s="1"/>
      <c r="D5" s="1"/>
      <c r="E5" s="1"/>
      <c r="F5" s="1"/>
      <c r="G5" s="1"/>
      <c r="H5" s="45" t="s">
        <v>8</v>
      </c>
      <c r="I5" s="45"/>
      <c r="J5" s="45"/>
      <c r="K5" s="45"/>
      <c r="L5" s="45"/>
      <c r="M5" s="45"/>
      <c r="N5" s="45"/>
      <c r="O5" s="45"/>
      <c r="P5" s="45"/>
      <c r="Q5" s="45"/>
      <c r="R5" s="44"/>
      <c r="S5" s="44"/>
      <c r="T5" s="44"/>
      <c r="U5" s="44"/>
      <c r="V5" s="44"/>
      <c r="W5" s="1"/>
      <c r="X5" s="1"/>
      <c r="Y5" s="1"/>
      <c r="Z5" s="1"/>
      <c r="AA5" s="1"/>
      <c r="AB5" s="1"/>
      <c r="AC5" s="1"/>
      <c r="AD5" s="1"/>
      <c r="AE5" s="1"/>
    </row>
    <row r="6" spans="1:31" ht="18.75">
      <c r="A6" s="1"/>
      <c r="B6" s="1"/>
      <c r="C6" s="1"/>
      <c r="D6" s="1"/>
      <c r="E6" s="1"/>
      <c r="F6" s="1"/>
      <c r="G6" s="1"/>
      <c r="H6" s="45" t="s">
        <v>9</v>
      </c>
      <c r="I6" s="45"/>
      <c r="J6" s="45"/>
      <c r="K6" s="45"/>
      <c r="L6" s="45"/>
      <c r="M6" s="45"/>
      <c r="N6" s="45"/>
      <c r="O6" s="45"/>
      <c r="P6" s="45"/>
      <c r="Q6" s="45"/>
      <c r="R6" s="44"/>
      <c r="S6" s="44"/>
      <c r="T6" s="44"/>
      <c r="U6" s="44"/>
      <c r="V6" s="44"/>
      <c r="W6" s="1"/>
      <c r="X6" s="1"/>
      <c r="Y6" s="1"/>
      <c r="Z6" s="1"/>
      <c r="AA6" s="1"/>
      <c r="AB6" s="1"/>
      <c r="AC6" s="1"/>
      <c r="AD6" s="1"/>
      <c r="AE6" s="1"/>
    </row>
    <row r="7" spans="1:31" ht="18.75">
      <c r="A7" s="1"/>
      <c r="B7" s="1"/>
      <c r="C7" s="1"/>
      <c r="D7" s="1"/>
      <c r="E7" s="1"/>
      <c r="F7" s="1"/>
      <c r="G7" s="1"/>
      <c r="H7" s="45" t="s">
        <v>10</v>
      </c>
      <c r="I7" s="45"/>
      <c r="J7" s="45"/>
      <c r="K7" s="45"/>
      <c r="L7" s="45"/>
      <c r="M7" s="45"/>
      <c r="N7" s="45"/>
      <c r="O7" s="45"/>
      <c r="P7" s="45"/>
      <c r="Q7" s="45"/>
      <c r="R7" s="44"/>
      <c r="S7" s="44"/>
      <c r="T7" s="44"/>
      <c r="U7" s="44"/>
      <c r="V7" s="44"/>
      <c r="W7" s="1"/>
      <c r="X7" s="1"/>
      <c r="Y7" s="1"/>
      <c r="Z7" s="1"/>
      <c r="AA7" s="1"/>
      <c r="AB7" s="1"/>
      <c r="AC7" s="1"/>
      <c r="AD7" s="1"/>
      <c r="AE7" s="1"/>
    </row>
    <row r="8" spans="1:31" ht="18.75">
      <c r="A8" s="1"/>
      <c r="B8" s="1"/>
      <c r="C8" s="1"/>
      <c r="D8" s="1"/>
      <c r="E8" s="1"/>
      <c r="F8" s="1"/>
      <c r="G8" s="1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  <c r="U8" s="44"/>
      <c r="V8" s="44"/>
      <c r="W8" s="1"/>
      <c r="X8" s="1"/>
      <c r="Y8" s="1"/>
      <c r="Z8" s="1"/>
      <c r="AA8" s="1"/>
      <c r="AB8" s="1"/>
      <c r="AC8" s="1"/>
      <c r="AD8" s="1"/>
      <c r="AE8" s="1"/>
    </row>
    <row r="9" spans="1:31" ht="18.75">
      <c r="A9" s="1"/>
      <c r="B9" s="1"/>
      <c r="C9" s="1"/>
      <c r="D9" s="1"/>
      <c r="E9" s="1"/>
      <c r="F9" s="1"/>
      <c r="G9" s="1"/>
      <c r="H9" s="46" t="s">
        <v>11</v>
      </c>
      <c r="I9" s="46" t="s">
        <v>12</v>
      </c>
      <c r="J9" s="46"/>
      <c r="K9" s="46" t="s">
        <v>13</v>
      </c>
      <c r="L9" s="46"/>
      <c r="M9" s="45"/>
      <c r="N9" s="45"/>
      <c r="O9" s="45"/>
      <c r="P9" s="45"/>
      <c r="Q9" s="45"/>
      <c r="R9" s="44"/>
      <c r="S9" s="44"/>
      <c r="T9" s="44"/>
      <c r="U9" s="44"/>
      <c r="V9" s="44"/>
      <c r="W9" s="1"/>
      <c r="X9" s="1"/>
      <c r="Y9" s="1"/>
      <c r="Z9" s="1"/>
      <c r="AA9" s="1"/>
      <c r="AB9" s="1"/>
      <c r="AC9" s="1"/>
      <c r="AD9" s="1"/>
      <c r="AE9" s="1"/>
    </row>
    <row r="10" spans="1:31" ht="18.75">
      <c r="A10" s="1"/>
      <c r="B10" s="1"/>
      <c r="C10" s="1"/>
      <c r="D10" s="1"/>
      <c r="E10" s="1"/>
      <c r="F10" s="1"/>
      <c r="G10" s="1"/>
      <c r="H10" s="46" t="s">
        <v>14</v>
      </c>
      <c r="I10" s="71">
        <v>1</v>
      </c>
      <c r="J10" s="72"/>
      <c r="K10" s="71">
        <v>1</v>
      </c>
      <c r="L10" s="72"/>
      <c r="M10" s="45"/>
      <c r="N10" s="45"/>
      <c r="O10" s="45"/>
      <c r="P10" s="45"/>
      <c r="Q10" s="45"/>
      <c r="R10" s="44"/>
      <c r="S10" s="44"/>
      <c r="T10" s="44"/>
      <c r="U10" s="44"/>
      <c r="V10" s="44"/>
      <c r="W10" s="1"/>
      <c r="X10" s="1"/>
      <c r="Y10" s="1"/>
      <c r="Z10" s="1"/>
      <c r="AA10" s="1"/>
      <c r="AB10" s="1"/>
      <c r="AC10" s="1"/>
      <c r="AD10" s="1"/>
      <c r="AE10" s="1"/>
    </row>
    <row r="11" spans="1:31" ht="18.75">
      <c r="A11" s="1"/>
      <c r="B11" s="1"/>
      <c r="C11" s="1"/>
      <c r="D11" s="1"/>
      <c r="E11" s="1"/>
      <c r="F11" s="1"/>
      <c r="G11" s="1"/>
      <c r="H11" s="46" t="s">
        <v>15</v>
      </c>
      <c r="I11" s="71">
        <v>0</v>
      </c>
      <c r="J11" s="72"/>
      <c r="K11" s="71">
        <v>1</v>
      </c>
      <c r="L11" s="72"/>
      <c r="M11" s="45"/>
      <c r="N11" s="45"/>
      <c r="O11" s="45"/>
      <c r="P11" s="45"/>
      <c r="Q11" s="45"/>
      <c r="R11" s="44"/>
      <c r="S11" s="44"/>
      <c r="T11" s="44"/>
      <c r="U11" s="44"/>
      <c r="V11" s="44"/>
      <c r="W11" s="1"/>
      <c r="X11" s="1"/>
      <c r="Y11" s="1"/>
      <c r="Z11" s="1"/>
      <c r="AA11" s="1"/>
      <c r="AB11" s="1"/>
      <c r="AC11" s="1"/>
      <c r="AD11" s="1"/>
      <c r="AE11" s="1"/>
    </row>
    <row r="12" spans="1:31" ht="18.600000000000001">
      <c r="A12" s="1"/>
      <c r="B12" s="1"/>
      <c r="C12" s="1"/>
      <c r="D12" s="1"/>
      <c r="E12" s="1"/>
      <c r="F12" s="1"/>
      <c r="G12" s="1"/>
      <c r="H12" s="46" t="s">
        <v>16</v>
      </c>
      <c r="I12" s="71">
        <v>0</v>
      </c>
      <c r="J12" s="72"/>
      <c r="K12" s="71">
        <v>0</v>
      </c>
      <c r="L12" s="72"/>
      <c r="M12" s="45"/>
      <c r="N12" s="45"/>
      <c r="O12" s="45"/>
      <c r="P12" s="45"/>
      <c r="Q12" s="45"/>
      <c r="R12" s="44"/>
      <c r="S12" s="44"/>
      <c r="T12" s="44"/>
      <c r="U12" s="44"/>
      <c r="V12" s="44"/>
      <c r="W12" s="1"/>
      <c r="X12" s="1"/>
      <c r="Y12" s="1"/>
      <c r="Z12" s="1"/>
      <c r="AA12" s="1"/>
      <c r="AB12" s="1"/>
      <c r="AC12" s="1"/>
      <c r="AD12" s="1"/>
      <c r="AE12" s="1"/>
    </row>
    <row r="13" spans="1:31" ht="18.600000000000001">
      <c r="A13" s="1"/>
      <c r="B13" s="1"/>
      <c r="C13" s="1"/>
      <c r="D13" s="1"/>
      <c r="E13" s="1"/>
      <c r="F13" s="1"/>
      <c r="G13" s="1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4"/>
      <c r="S13" s="44"/>
      <c r="T13" s="44"/>
      <c r="U13" s="44"/>
      <c r="V13" s="44"/>
      <c r="W13" s="1"/>
      <c r="X13" s="1"/>
      <c r="Y13" s="1"/>
      <c r="Z13" s="1"/>
      <c r="AA13" s="1"/>
      <c r="AB13" s="1"/>
      <c r="AC13" s="1"/>
      <c r="AD13" s="1"/>
      <c r="AE13" s="1"/>
    </row>
    <row r="14" spans="1:31" ht="18.600000000000001">
      <c r="A14" s="1"/>
      <c r="B14" s="1"/>
      <c r="C14" s="1"/>
      <c r="D14" s="1"/>
      <c r="E14" s="1"/>
      <c r="F14" s="1"/>
      <c r="G14" s="1"/>
      <c r="H14" s="45" t="s">
        <v>17</v>
      </c>
      <c r="I14" s="45"/>
      <c r="J14" s="45"/>
      <c r="K14" s="45"/>
      <c r="L14" s="45"/>
      <c r="M14" s="45"/>
      <c r="N14" s="45"/>
      <c r="O14" s="45"/>
      <c r="P14" s="45"/>
      <c r="Q14" s="45"/>
      <c r="R14" s="44"/>
      <c r="S14" s="44"/>
      <c r="T14" s="44"/>
      <c r="U14" s="44"/>
      <c r="V14" s="44"/>
      <c r="W14" s="1"/>
      <c r="X14" s="1"/>
      <c r="Y14" s="1"/>
      <c r="Z14" s="1"/>
      <c r="AA14" s="1"/>
      <c r="AB14" s="1"/>
      <c r="AC14" s="1"/>
      <c r="AD14" s="1"/>
      <c r="AE14" s="1"/>
    </row>
    <row r="15" spans="1:31" ht="18.600000000000001">
      <c r="A15" s="1"/>
      <c r="B15" s="1"/>
      <c r="C15" s="1"/>
      <c r="D15" s="1"/>
      <c r="E15" s="1"/>
      <c r="F15" s="1"/>
      <c r="G15" s="1"/>
      <c r="H15" s="45" t="s">
        <v>18</v>
      </c>
      <c r="I15" s="45"/>
      <c r="J15" s="45"/>
      <c r="K15" s="45"/>
      <c r="L15" s="45"/>
      <c r="M15" s="45"/>
      <c r="N15" s="45"/>
      <c r="O15" s="45"/>
      <c r="P15" s="45"/>
      <c r="Q15" s="45"/>
      <c r="R15" s="44"/>
      <c r="S15" s="44"/>
      <c r="T15" s="44"/>
      <c r="U15" s="44"/>
      <c r="V15" s="44"/>
      <c r="W15" s="1"/>
      <c r="X15" s="1"/>
      <c r="Y15" s="1"/>
      <c r="Z15" s="1"/>
      <c r="AA15" s="1"/>
      <c r="AB15" s="1"/>
      <c r="AC15" s="1"/>
      <c r="AD15" s="1"/>
      <c r="AE15" s="1"/>
    </row>
    <row r="16" spans="1:31" ht="18.600000000000001">
      <c r="A16" s="1"/>
      <c r="B16" s="1"/>
      <c r="C16" s="1"/>
      <c r="D16" s="1"/>
      <c r="E16" s="1"/>
      <c r="F16" s="1"/>
      <c r="G16" s="1"/>
      <c r="H16" s="45" t="s">
        <v>19</v>
      </c>
      <c r="I16" s="45"/>
      <c r="J16" s="45"/>
      <c r="K16" s="45"/>
      <c r="L16" s="45"/>
      <c r="M16" s="45"/>
      <c r="N16" s="45"/>
      <c r="O16" s="45"/>
      <c r="P16" s="45"/>
      <c r="Q16" s="45"/>
      <c r="R16" s="44"/>
      <c r="S16" s="44"/>
      <c r="T16" s="44"/>
      <c r="U16" s="44"/>
      <c r="V16" s="44"/>
      <c r="W16" s="1"/>
      <c r="X16" s="1"/>
      <c r="Y16" s="1"/>
      <c r="Z16" s="1"/>
      <c r="AA16" s="1"/>
      <c r="AB16" s="1"/>
      <c r="AC16" s="1"/>
      <c r="AD16" s="1"/>
      <c r="AE16" s="1"/>
    </row>
    <row r="17" spans="1:31" ht="18.600000000000001">
      <c r="A17" s="1"/>
      <c r="B17" s="1"/>
      <c r="C17" s="1"/>
      <c r="D17" s="1"/>
      <c r="E17" s="1"/>
      <c r="F17" s="1"/>
      <c r="G17" s="1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4"/>
      <c r="S17" s="44"/>
      <c r="T17" s="44"/>
      <c r="U17" s="44"/>
      <c r="V17" s="44"/>
      <c r="W17" s="1"/>
      <c r="X17" s="1"/>
      <c r="Y17" s="1"/>
      <c r="Z17" s="1"/>
      <c r="AA17" s="1"/>
      <c r="AB17" s="1"/>
      <c r="AC17" s="1"/>
      <c r="AD17" s="1"/>
      <c r="AE17" s="1"/>
    </row>
    <row r="18" spans="1:31">
      <c r="A18" s="1"/>
      <c r="B18" s="1"/>
      <c r="C18" s="1"/>
      <c r="D18" s="1"/>
      <c r="E18" s="1"/>
      <c r="F18" s="1"/>
      <c r="G18" s="1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1"/>
      <c r="X18" s="1"/>
      <c r="Y18" s="1"/>
      <c r="Z18" s="1"/>
      <c r="AA18" s="1"/>
      <c r="AB18" s="1"/>
      <c r="AC18" s="1"/>
      <c r="AD18" s="1"/>
      <c r="AE18" s="1"/>
    </row>
    <row r="19" spans="1:3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</sheetData>
  <mergeCells count="6">
    <mergeCell ref="I10:J10"/>
    <mergeCell ref="I11:J11"/>
    <mergeCell ref="I12:J12"/>
    <mergeCell ref="K10:L10"/>
    <mergeCell ref="K11:L11"/>
    <mergeCell ref="K12:L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38"/>
  <sheetViews>
    <sheetView workbookViewId="0"/>
  </sheetViews>
  <sheetFormatPr defaultRowHeight="14.45"/>
  <cols>
    <col min="2" max="2" width="43.5703125" customWidth="1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36">
      <c r="A4" s="1"/>
      <c r="B4" s="2" t="s">
        <v>20</v>
      </c>
      <c r="C4" s="1"/>
      <c r="D4" s="1"/>
      <c r="E4" s="1"/>
      <c r="F4" s="1"/>
      <c r="G4" s="1"/>
      <c r="H4" s="1"/>
      <c r="I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>
      <c r="A6" s="49"/>
      <c r="B6" s="51" t="s">
        <v>21</v>
      </c>
      <c r="C6" s="52" t="s">
        <v>22</v>
      </c>
      <c r="D6" s="52"/>
      <c r="E6" s="52"/>
      <c r="F6" s="52"/>
      <c r="G6" s="53"/>
      <c r="H6" s="54"/>
      <c r="I6" s="54"/>
      <c r="J6" s="54"/>
      <c r="K6" s="54"/>
      <c r="L6" s="54"/>
      <c r="M6" s="54"/>
      <c r="N6" s="77"/>
      <c r="O6" s="77"/>
      <c r="P6" s="77"/>
      <c r="Q6" s="77"/>
      <c r="R6" s="77"/>
      <c r="S6" s="77"/>
      <c r="T6" s="1"/>
      <c r="U6" s="1"/>
      <c r="V6" s="1"/>
      <c r="W6" s="1"/>
      <c r="X6" s="1"/>
      <c r="Y6" s="1"/>
    </row>
    <row r="7" spans="1:25" ht="18.75">
      <c r="A7" s="49"/>
      <c r="B7" s="55"/>
      <c r="C7" s="54" t="s">
        <v>23</v>
      </c>
      <c r="D7" s="54"/>
      <c r="E7" s="54"/>
      <c r="F7" s="54"/>
      <c r="G7" s="56"/>
      <c r="H7" s="54"/>
      <c r="I7" s="54"/>
      <c r="J7" s="54"/>
      <c r="K7" s="54"/>
      <c r="L7" s="54"/>
      <c r="M7" s="54"/>
      <c r="N7" s="77"/>
      <c r="O7" s="77"/>
      <c r="P7" s="77"/>
      <c r="Q7" s="77"/>
      <c r="R7" s="77"/>
      <c r="S7" s="77"/>
      <c r="T7" s="1"/>
      <c r="U7" s="1"/>
      <c r="V7" s="1"/>
      <c r="W7" s="1"/>
      <c r="X7" s="1"/>
      <c r="Y7" s="1"/>
    </row>
    <row r="8" spans="1:25" ht="18.75">
      <c r="A8" s="49"/>
      <c r="B8" s="55"/>
      <c r="C8" s="54" t="s">
        <v>24</v>
      </c>
      <c r="D8" s="54"/>
      <c r="E8" s="54"/>
      <c r="F8" s="54"/>
      <c r="G8" s="56"/>
      <c r="H8" s="54"/>
      <c r="I8" s="54"/>
      <c r="J8" s="54"/>
      <c r="K8" s="54"/>
      <c r="L8" s="54"/>
      <c r="M8" s="54"/>
      <c r="N8" s="77"/>
      <c r="O8" s="77"/>
      <c r="P8" s="77"/>
      <c r="Q8" s="77"/>
      <c r="R8" s="77"/>
      <c r="S8" s="77"/>
      <c r="T8" s="1"/>
      <c r="U8" s="1"/>
      <c r="V8" s="1"/>
      <c r="W8" s="1"/>
      <c r="X8" s="1"/>
      <c r="Y8" s="1"/>
    </row>
    <row r="9" spans="1:25" ht="18.75">
      <c r="A9" s="49"/>
      <c r="B9" s="57"/>
      <c r="C9" s="58" t="s">
        <v>25</v>
      </c>
      <c r="D9" s="58"/>
      <c r="E9" s="58"/>
      <c r="F9" s="58"/>
      <c r="G9" s="59"/>
      <c r="H9" s="54"/>
      <c r="I9" s="54"/>
      <c r="J9" s="54"/>
      <c r="K9" s="54"/>
      <c r="L9" s="54"/>
      <c r="M9" s="54"/>
      <c r="N9" s="77"/>
      <c r="O9" s="77"/>
      <c r="P9" s="77"/>
      <c r="Q9" s="77"/>
      <c r="R9" s="77"/>
      <c r="S9" s="77"/>
      <c r="T9" s="1"/>
      <c r="U9" s="1"/>
      <c r="V9" s="1"/>
      <c r="W9" s="1"/>
      <c r="X9" s="1"/>
      <c r="Y9" s="1"/>
    </row>
    <row r="10" spans="1:25" ht="18.75">
      <c r="A10" s="49"/>
      <c r="B10" s="54" t="s">
        <v>26</v>
      </c>
      <c r="C10" s="60" t="s">
        <v>27</v>
      </c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1"/>
      <c r="O10" s="61"/>
      <c r="P10" s="61"/>
      <c r="Q10" s="61"/>
      <c r="R10" s="61"/>
      <c r="S10" s="61"/>
      <c r="T10" s="3"/>
      <c r="U10" s="3"/>
      <c r="V10" s="3"/>
      <c r="W10" s="1"/>
      <c r="X10" s="1"/>
      <c r="Y10" s="1"/>
    </row>
    <row r="11" spans="1:25" ht="18.75">
      <c r="A11" s="49"/>
      <c r="B11" s="54" t="s">
        <v>28</v>
      </c>
      <c r="C11" s="61" t="s">
        <v>29</v>
      </c>
      <c r="D11" s="60"/>
      <c r="E11" s="60"/>
      <c r="F11" s="60"/>
      <c r="G11" s="60"/>
      <c r="H11" s="60"/>
      <c r="I11" s="60"/>
      <c r="J11" s="60"/>
      <c r="K11" s="60"/>
      <c r="L11" s="63" t="s">
        <v>30</v>
      </c>
      <c r="M11" s="64"/>
      <c r="N11" s="65"/>
      <c r="O11" s="65"/>
      <c r="P11" s="65"/>
      <c r="Q11" s="65"/>
      <c r="R11" s="66"/>
      <c r="S11" s="61"/>
      <c r="T11" s="3"/>
      <c r="U11" s="3"/>
      <c r="V11" s="3"/>
      <c r="W11" s="1"/>
      <c r="X11" s="1"/>
      <c r="Y11" s="1"/>
    </row>
    <row r="12" spans="1:25" ht="18.75">
      <c r="A12" s="49"/>
      <c r="B12" s="54" t="s">
        <v>28</v>
      </c>
      <c r="C12" s="61" t="s">
        <v>29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77"/>
      <c r="O12" s="77"/>
      <c r="P12" s="77"/>
      <c r="Q12" s="77"/>
      <c r="R12" s="77"/>
      <c r="S12" s="77"/>
      <c r="T12" s="1"/>
      <c r="U12" s="1"/>
      <c r="V12" s="1"/>
      <c r="W12" s="1"/>
      <c r="X12" s="1"/>
      <c r="Y12" s="1"/>
    </row>
    <row r="13" spans="1:25" ht="18.75">
      <c r="A13" s="50"/>
      <c r="B13" s="54" t="s">
        <v>31</v>
      </c>
      <c r="C13" s="60" t="s">
        <v>32</v>
      </c>
      <c r="D13" s="62"/>
      <c r="E13" s="54"/>
      <c r="F13" s="54"/>
      <c r="G13" s="54"/>
      <c r="H13" s="54"/>
      <c r="I13" s="54"/>
      <c r="J13" s="54"/>
      <c r="K13" s="54"/>
      <c r="L13" s="54"/>
      <c r="M13" s="54"/>
      <c r="N13" s="77"/>
      <c r="O13" s="77"/>
      <c r="P13" s="77"/>
      <c r="Q13" s="77"/>
      <c r="R13" s="77"/>
      <c r="S13" s="77"/>
      <c r="T13" s="1"/>
      <c r="U13" s="1"/>
      <c r="V13" s="1"/>
      <c r="W13" s="1"/>
      <c r="X13" s="1"/>
      <c r="Y13" s="1"/>
    </row>
    <row r="14" spans="1:25" ht="18.75">
      <c r="A14" s="49"/>
      <c r="B14" s="54" t="s">
        <v>33</v>
      </c>
      <c r="C14" s="60" t="s">
        <v>34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77"/>
      <c r="O14" s="77"/>
      <c r="P14" s="77"/>
      <c r="Q14" s="77"/>
      <c r="R14" s="77"/>
      <c r="S14" s="77"/>
      <c r="T14" s="1"/>
      <c r="U14" s="1"/>
      <c r="V14" s="1"/>
      <c r="W14" s="1"/>
      <c r="X14" s="1"/>
      <c r="Y14" s="1"/>
    </row>
    <row r="15" spans="1:25" ht="18.75">
      <c r="A15" s="49"/>
      <c r="B15" s="54" t="s">
        <v>35</v>
      </c>
      <c r="C15" s="61" t="s">
        <v>29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77"/>
      <c r="O15" s="77"/>
      <c r="P15" s="77"/>
      <c r="Q15" s="77"/>
      <c r="R15" s="77"/>
      <c r="S15" s="77"/>
      <c r="T15" s="1"/>
      <c r="U15" s="1"/>
      <c r="V15" s="1"/>
      <c r="W15" s="1"/>
      <c r="X15" s="1"/>
      <c r="Y15" s="1"/>
    </row>
    <row r="16" spans="1:25" ht="18.75">
      <c r="A16" s="49"/>
      <c r="B16" s="54" t="s">
        <v>36</v>
      </c>
      <c r="C16" s="61" t="s">
        <v>29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77"/>
      <c r="O16" s="77"/>
      <c r="P16" s="77"/>
      <c r="Q16" s="77"/>
      <c r="R16" s="77"/>
      <c r="S16" s="77"/>
      <c r="T16" s="1"/>
      <c r="U16" s="1"/>
      <c r="V16" s="1"/>
      <c r="W16" s="1"/>
      <c r="X16" s="1"/>
      <c r="Y16" s="1"/>
    </row>
    <row r="17" spans="1:25" ht="18.75">
      <c r="A17" s="49"/>
      <c r="B17" s="54" t="s">
        <v>37</v>
      </c>
      <c r="C17" s="61" t="s">
        <v>29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77"/>
      <c r="O17" s="77"/>
      <c r="P17" s="77"/>
      <c r="Q17" s="77"/>
      <c r="R17" s="77"/>
      <c r="S17" s="77"/>
      <c r="T17" s="1"/>
      <c r="U17" s="1"/>
      <c r="V17" s="1"/>
      <c r="W17" s="1"/>
      <c r="X17" s="1"/>
      <c r="Y17" s="1"/>
    </row>
    <row r="18" spans="1:25" ht="18.75">
      <c r="A18" s="49"/>
      <c r="B18" s="54" t="s">
        <v>38</v>
      </c>
      <c r="C18" s="54" t="s">
        <v>39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77"/>
      <c r="O18" s="77"/>
      <c r="P18" s="77"/>
      <c r="Q18" s="77"/>
      <c r="R18" s="77"/>
      <c r="S18" s="77"/>
      <c r="T18" s="1"/>
      <c r="U18" s="1"/>
      <c r="V18" s="1"/>
      <c r="W18" s="1"/>
      <c r="X18" s="1"/>
      <c r="Y18" s="1"/>
    </row>
    <row r="19" spans="1:25" ht="18.75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8.75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8.75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8.7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8.7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8.7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</sheetData>
  <hyperlinks>
    <hyperlink ref="C10" r:id="rId1" display="https://www.amazon.com/Gezond-Disposable-Eco-friendly-Compostable-Biodegradable/dp/B083GNCYYL/ref=sr_1_1?dchild=1&amp;keywords=biodegradable%2Bparty%2Bsupplies&amp;qid=1633636567&amp;sr=8-1&amp;th=1" xr:uid="{00000000-0004-0000-0100-000000000000}"/>
    <hyperlink ref="F10:V10" r:id="rId2" display="Eco-Friendly Party Supplies" xr:uid="{00000000-0004-0000-0100-000001000000}"/>
    <hyperlink ref="C13" r:id="rId3" display="MId-North Food Pantry, Gleaners, Second Helpings, Boulevard Place Food Pantry, Butler Food Pantry" xr:uid="{00000000-0004-0000-0100-000003000000}"/>
    <hyperlink ref="C14" r:id="rId4" xr:uid="{343F855B-1FF6-4E74-8868-A262C2C4743D}"/>
    <hyperlink ref="C11" r:id="rId5" xr:uid="{F5D30B72-8239-4845-AC23-C7B44942B59D}"/>
    <hyperlink ref="C12" r:id="rId6" xr:uid="{C9517753-48E3-4A07-A107-2C1356CB4787}"/>
    <hyperlink ref="C15" r:id="rId7" xr:uid="{C69EF299-B779-4A19-ABF7-E0D3BB019324}"/>
    <hyperlink ref="C16:C17" r:id="rId8" display="https://drive.google.com/drive/folders/1VPjfRDjFF6kKAwEq1Ch-ZNB7wgAmCmSn" xr:uid="{C266CFF5-9E2D-47FE-BF6D-7AFE6D3562BD}"/>
  </hyperlinks>
  <pageMargins left="0.7" right="0.7" top="0.75" bottom="0.75" header="0.3" footer="0.3"/>
  <pageSetup orientation="portrait" verticalDpi="0" r:id="rId9"/>
  <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2:G9"/>
  <sheetViews>
    <sheetView zoomScaleNormal="100" workbookViewId="0">
      <selection activeCell="C3" sqref="C3:C6"/>
    </sheetView>
  </sheetViews>
  <sheetFormatPr defaultRowHeight="14.45"/>
  <cols>
    <col min="1" max="1" width="18" customWidth="1"/>
    <col min="2" max="2" width="48.140625" customWidth="1"/>
    <col min="3" max="3" width="27" customWidth="1"/>
    <col min="4" max="4" width="9.140625" customWidth="1"/>
    <col min="6" max="6" width="36.28515625" customWidth="1"/>
  </cols>
  <sheetData>
    <row r="2" spans="1:7" ht="23.45">
      <c r="A2" s="18" t="s">
        <v>40</v>
      </c>
      <c r="B2" s="19" t="s">
        <v>41</v>
      </c>
      <c r="C2" s="18" t="s">
        <v>42</v>
      </c>
      <c r="D2" s="20"/>
      <c r="E2" s="21" t="s">
        <v>43</v>
      </c>
      <c r="F2" s="22" t="s">
        <v>44</v>
      </c>
      <c r="G2" s="23" t="s">
        <v>45</v>
      </c>
    </row>
    <row r="3" spans="1:7" ht="42">
      <c r="A3" s="9" t="s">
        <v>46</v>
      </c>
      <c r="B3" s="24" t="s">
        <v>47</v>
      </c>
      <c r="C3" s="7"/>
      <c r="D3" s="26">
        <f t="shared" ref="D3:D4" si="0">IF(C3="Yes",1,0)</f>
        <v>0</v>
      </c>
      <c r="E3" s="8">
        <f t="shared" ref="E3:E4" si="1">IF(C3="N/A",0,1)</f>
        <v>1</v>
      </c>
    </row>
    <row r="4" spans="1:7" ht="84">
      <c r="A4" s="9" t="s">
        <v>46</v>
      </c>
      <c r="B4" s="25" t="s">
        <v>48</v>
      </c>
      <c r="C4" s="7"/>
      <c r="D4" s="26">
        <f t="shared" si="0"/>
        <v>0</v>
      </c>
      <c r="E4" s="8">
        <f t="shared" si="1"/>
        <v>1</v>
      </c>
      <c r="G4" t="s">
        <v>49</v>
      </c>
    </row>
    <row r="5" spans="1:7" ht="42">
      <c r="A5" s="6" t="s">
        <v>50</v>
      </c>
      <c r="B5" s="25" t="s">
        <v>51</v>
      </c>
      <c r="C5" s="7"/>
      <c r="D5" s="26">
        <f>IF(C5="Yes",1,0)</f>
        <v>0</v>
      </c>
      <c r="E5" s="8">
        <f>IF(C5="N/A",0,1)</f>
        <v>1</v>
      </c>
      <c r="G5" t="s">
        <v>52</v>
      </c>
    </row>
    <row r="6" spans="1:7" ht="63">
      <c r="A6" s="9" t="s">
        <v>50</v>
      </c>
      <c r="B6" s="25" t="s">
        <v>53</v>
      </c>
      <c r="C6" s="7"/>
      <c r="D6" s="26">
        <f t="shared" ref="D6" si="2">IF(C6="Yes",1,0)</f>
        <v>0</v>
      </c>
      <c r="E6" s="8">
        <f t="shared" ref="E6" si="3">IF(C6="N/A",0,1)</f>
        <v>1</v>
      </c>
      <c r="G6" t="s">
        <v>54</v>
      </c>
    </row>
    <row r="7" spans="1:7" ht="21">
      <c r="A7" s="10"/>
      <c r="B7" s="10"/>
      <c r="C7" s="28" t="s">
        <v>55</v>
      </c>
      <c r="D7" s="27">
        <f>SUM(D3:D6)</f>
        <v>0</v>
      </c>
      <c r="E7" s="10"/>
    </row>
    <row r="8" spans="1:7" ht="21">
      <c r="A8" s="10"/>
      <c r="B8" s="10"/>
      <c r="C8" s="29" t="s">
        <v>56</v>
      </c>
      <c r="D8" s="28">
        <f>SUM(E3:E6)</f>
        <v>4</v>
      </c>
      <c r="E8" s="10"/>
    </row>
    <row r="9" spans="1:7" ht="21">
      <c r="A9" s="10"/>
      <c r="B9" t="s">
        <v>57</v>
      </c>
    </row>
  </sheetData>
  <dataValidations count="1">
    <dataValidation type="list" allowBlank="1" showInputMessage="1" showErrorMessage="1" sqref="C3:C6" xr:uid="{00000000-0002-0000-0200-000000000000}">
      <formula1>"Yes,No,N/A"</formula1>
    </dataValidation>
  </dataValidation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2:G13"/>
  <sheetViews>
    <sheetView workbookViewId="0">
      <selection activeCell="C3" sqref="C3:C11"/>
    </sheetView>
  </sheetViews>
  <sheetFormatPr defaultRowHeight="14.45"/>
  <cols>
    <col min="1" max="1" width="23.85546875" customWidth="1"/>
    <col min="2" max="2" width="36.28515625" customWidth="1"/>
    <col min="3" max="3" width="27.28515625" customWidth="1"/>
    <col min="6" max="6" width="37.28515625" customWidth="1"/>
    <col min="7" max="7" width="24.85546875" customWidth="1"/>
  </cols>
  <sheetData>
    <row r="2" spans="1:7" ht="23.45">
      <c r="A2" s="30" t="s">
        <v>40</v>
      </c>
      <c r="B2" s="30" t="s">
        <v>58</v>
      </c>
      <c r="C2" s="30" t="s">
        <v>42</v>
      </c>
      <c r="D2" s="30"/>
      <c r="E2" s="21" t="s">
        <v>59</v>
      </c>
      <c r="F2" s="22" t="s">
        <v>44</v>
      </c>
      <c r="G2" s="33" t="s">
        <v>45</v>
      </c>
    </row>
    <row r="3" spans="1:7" ht="67.5" customHeight="1">
      <c r="A3" s="9" t="s">
        <v>60</v>
      </c>
      <c r="B3" s="25" t="s">
        <v>61</v>
      </c>
      <c r="C3" s="9"/>
      <c r="D3" s="26">
        <f>IF(C3="Yes",1,0)</f>
        <v>0</v>
      </c>
      <c r="E3" s="8">
        <f>IF(C3="N/A",0,1)</f>
        <v>1</v>
      </c>
    </row>
    <row r="4" spans="1:7" ht="71.25" customHeight="1">
      <c r="A4" s="9" t="s">
        <v>62</v>
      </c>
      <c r="B4" s="24" t="s">
        <v>63</v>
      </c>
      <c r="C4" s="9"/>
      <c r="D4" s="26">
        <f t="shared" ref="D4:D11" si="0">IF(C4="Yes",1,0)</f>
        <v>0</v>
      </c>
      <c r="E4" s="8">
        <f t="shared" ref="E4:E10" si="1">IF(C4="N/A",0,1)</f>
        <v>1</v>
      </c>
    </row>
    <row r="5" spans="1:7" ht="84" customHeight="1">
      <c r="A5" s="9" t="s">
        <v>64</v>
      </c>
      <c r="B5" s="24" t="s">
        <v>65</v>
      </c>
      <c r="C5" s="9"/>
      <c r="D5" s="26">
        <f t="shared" si="0"/>
        <v>0</v>
      </c>
      <c r="E5" s="8">
        <f t="shared" si="1"/>
        <v>1</v>
      </c>
    </row>
    <row r="6" spans="1:7" ht="68.25" customHeight="1">
      <c r="A6" s="9" t="s">
        <v>66</v>
      </c>
      <c r="B6" s="25" t="s">
        <v>67</v>
      </c>
      <c r="C6" s="6"/>
      <c r="D6" s="26">
        <f>IF(C6="Yes",1,0)</f>
        <v>0</v>
      </c>
      <c r="E6" s="8">
        <f t="shared" si="1"/>
        <v>1</v>
      </c>
    </row>
    <row r="7" spans="1:7" ht="85.5" customHeight="1">
      <c r="A7" s="9" t="s">
        <v>28</v>
      </c>
      <c r="B7" s="25" t="s">
        <v>68</v>
      </c>
      <c r="C7" s="6"/>
      <c r="D7" s="26">
        <f>IF(C7="Yes",1,0)</f>
        <v>0</v>
      </c>
      <c r="E7" s="8">
        <f t="shared" si="1"/>
        <v>1</v>
      </c>
      <c r="G7" t="s">
        <v>69</v>
      </c>
    </row>
    <row r="8" spans="1:7" ht="85.5" customHeight="1">
      <c r="A8" s="9" t="s">
        <v>70</v>
      </c>
      <c r="B8" s="25" t="s">
        <v>71</v>
      </c>
      <c r="C8" s="6"/>
      <c r="D8" s="26">
        <f t="shared" ref="D8:D11" si="2">IF(C8="Yes",1,0)</f>
        <v>0</v>
      </c>
      <c r="E8" s="8">
        <f t="shared" si="1"/>
        <v>1</v>
      </c>
      <c r="G8" s="39" t="s">
        <v>72</v>
      </c>
    </row>
    <row r="9" spans="1:7" ht="85.5" customHeight="1">
      <c r="A9" s="9" t="s">
        <v>70</v>
      </c>
      <c r="B9" s="25" t="s">
        <v>73</v>
      </c>
      <c r="C9" s="6"/>
      <c r="D9" s="26">
        <f t="shared" si="2"/>
        <v>0</v>
      </c>
      <c r="E9" s="8">
        <f t="shared" si="1"/>
        <v>1</v>
      </c>
      <c r="G9" s="39" t="s">
        <v>74</v>
      </c>
    </row>
    <row r="10" spans="1:7" ht="85.5" customHeight="1">
      <c r="A10" s="9" t="s">
        <v>70</v>
      </c>
      <c r="B10" s="25" t="s">
        <v>75</v>
      </c>
      <c r="C10" s="6"/>
      <c r="D10" s="26">
        <f t="shared" si="2"/>
        <v>0</v>
      </c>
      <c r="E10" s="8">
        <f t="shared" si="1"/>
        <v>1</v>
      </c>
      <c r="G10" t="s">
        <v>76</v>
      </c>
    </row>
    <row r="11" spans="1:7" ht="42" customHeight="1">
      <c r="A11" s="9" t="s">
        <v>28</v>
      </c>
      <c r="B11" s="25" t="s">
        <v>77</v>
      </c>
      <c r="C11" s="9"/>
      <c r="D11" s="26">
        <f t="shared" si="2"/>
        <v>0</v>
      </c>
      <c r="E11" s="8">
        <f t="shared" ref="E4:E11" si="3">IF(C11="N/A",0,1)</f>
        <v>1</v>
      </c>
    </row>
    <row r="12" spans="1:7" ht="21">
      <c r="A12" s="10"/>
      <c r="B12" s="10"/>
      <c r="C12" s="28" t="s">
        <v>55</v>
      </c>
      <c r="D12" s="27">
        <f>SUM(D3:D11)</f>
        <v>0</v>
      </c>
      <c r="E12" s="10"/>
    </row>
    <row r="13" spans="1:7" ht="21">
      <c r="A13" s="10"/>
      <c r="B13" s="10"/>
      <c r="C13" s="29" t="s">
        <v>56</v>
      </c>
      <c r="D13" s="28">
        <f>SUM(E3:E11)</f>
        <v>9</v>
      </c>
      <c r="E13" s="10"/>
    </row>
  </sheetData>
  <dataValidations count="1">
    <dataValidation type="list" allowBlank="1" showInputMessage="1" showErrorMessage="1" sqref="C3:C11" xr:uid="{00000000-0002-0000-0400-000000000000}">
      <formula1>"Yes,No,N/A"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G18"/>
  <sheetViews>
    <sheetView tabSelected="1" topLeftCell="A5" workbookViewId="0">
      <selection activeCell="G8" sqref="G8"/>
    </sheetView>
  </sheetViews>
  <sheetFormatPr defaultRowHeight="14.45"/>
  <cols>
    <col min="1" max="1" width="19.7109375" customWidth="1"/>
    <col min="2" max="2" width="36.42578125" customWidth="1"/>
    <col min="3" max="3" width="25.7109375" customWidth="1"/>
    <col min="5" max="5" width="9.7109375" customWidth="1"/>
    <col min="6" max="6" width="31" customWidth="1"/>
    <col min="7" max="7" width="20.28515625" customWidth="1"/>
  </cols>
  <sheetData>
    <row r="1" spans="1:7">
      <c r="A1" t="s">
        <v>78</v>
      </c>
    </row>
    <row r="2" spans="1:7" ht="23.45">
      <c r="A2" s="30" t="s">
        <v>40</v>
      </c>
      <c r="B2" s="30" t="s">
        <v>79</v>
      </c>
      <c r="C2" s="30" t="s">
        <v>42</v>
      </c>
      <c r="D2" s="30"/>
      <c r="E2" s="34" t="s">
        <v>80</v>
      </c>
      <c r="F2" s="35" t="s">
        <v>44</v>
      </c>
      <c r="G2" s="33" t="s">
        <v>45</v>
      </c>
    </row>
    <row r="3" spans="1:7" ht="111.95" customHeight="1">
      <c r="A3" s="9" t="s">
        <v>81</v>
      </c>
      <c r="B3" s="25" t="s">
        <v>82</v>
      </c>
      <c r="C3" s="9"/>
      <c r="D3" s="36">
        <f>IF(C3="Yes",1,0)</f>
        <v>0</v>
      </c>
      <c r="E3" s="11">
        <f>IF(C3="N/A",0,1)</f>
        <v>1</v>
      </c>
      <c r="G3" t="s">
        <v>83</v>
      </c>
    </row>
    <row r="4" spans="1:7" ht="73.5" customHeight="1">
      <c r="A4" s="9" t="s">
        <v>84</v>
      </c>
      <c r="B4" s="25" t="s">
        <v>85</v>
      </c>
      <c r="C4" s="9"/>
      <c r="D4" s="36">
        <f>IF(C4="Yes",1,0)</f>
        <v>0</v>
      </c>
      <c r="E4" s="11">
        <f>IF(C4="N/A",0,1)</f>
        <v>1</v>
      </c>
      <c r="G4" t="s">
        <v>86</v>
      </c>
    </row>
    <row r="5" spans="1:7" ht="59.25" customHeight="1">
      <c r="A5" s="9" t="s">
        <v>84</v>
      </c>
      <c r="B5" s="25" t="s">
        <v>87</v>
      </c>
      <c r="C5" s="9"/>
      <c r="D5" s="36">
        <f>IF(C5="Yes",1,0)</f>
        <v>0</v>
      </c>
      <c r="E5" s="11">
        <f>IF(C5="N/A",0,1)</f>
        <v>1</v>
      </c>
      <c r="G5" t="s">
        <v>88</v>
      </c>
    </row>
    <row r="6" spans="1:7" ht="59.25" customHeight="1">
      <c r="A6" s="9" t="s">
        <v>89</v>
      </c>
      <c r="B6" s="25" t="s">
        <v>90</v>
      </c>
      <c r="C6" s="9"/>
      <c r="D6" s="36">
        <f>IF(C6="Yes",1,0)</f>
        <v>0</v>
      </c>
      <c r="E6" s="11">
        <f>IF(C6="N/A",0,1)</f>
        <v>1</v>
      </c>
      <c r="G6" t="s">
        <v>91</v>
      </c>
    </row>
    <row r="7" spans="1:7" ht="59.25" customHeight="1">
      <c r="A7" s="9" t="s">
        <v>92</v>
      </c>
      <c r="B7" s="25" t="s">
        <v>93</v>
      </c>
      <c r="C7" s="9"/>
      <c r="D7" s="36">
        <f>IF(C7="Yes",1,0)</f>
        <v>0</v>
      </c>
      <c r="E7" s="11">
        <f>IF(C7="N/A",0,1)</f>
        <v>1</v>
      </c>
      <c r="G7" t="s">
        <v>94</v>
      </c>
    </row>
    <row r="8" spans="1:7" ht="59.25" customHeight="1">
      <c r="A8" s="9" t="s">
        <v>89</v>
      </c>
      <c r="B8" s="24" t="s">
        <v>95</v>
      </c>
      <c r="C8" s="9"/>
      <c r="D8" s="36">
        <f t="shared" ref="D8:D12" si="0">IF(C8="Yes",1,0)</f>
        <v>0</v>
      </c>
      <c r="E8" s="11">
        <f t="shared" ref="E8:E16" si="1">IF(C8="N/A",0,1)</f>
        <v>1</v>
      </c>
      <c r="G8" t="s">
        <v>96</v>
      </c>
    </row>
    <row r="9" spans="1:7" ht="84" customHeight="1">
      <c r="A9" s="9" t="s">
        <v>26</v>
      </c>
      <c r="B9" s="24" t="s">
        <v>97</v>
      </c>
      <c r="C9" s="9"/>
      <c r="D9" s="36">
        <f t="shared" si="0"/>
        <v>0</v>
      </c>
      <c r="E9" s="11">
        <f t="shared" si="1"/>
        <v>1</v>
      </c>
      <c r="G9" t="s">
        <v>98</v>
      </c>
    </row>
    <row r="10" spans="1:7" ht="106.5" customHeight="1">
      <c r="A10" s="9" t="s">
        <v>99</v>
      </c>
      <c r="B10" s="24" t="s">
        <v>100</v>
      </c>
      <c r="C10" s="9"/>
      <c r="D10" s="36">
        <f t="shared" si="0"/>
        <v>0</v>
      </c>
      <c r="E10" s="11">
        <f t="shared" si="1"/>
        <v>1</v>
      </c>
      <c r="G10" t="s">
        <v>101</v>
      </c>
    </row>
    <row r="11" spans="1:7" ht="21">
      <c r="A11" s="9" t="s">
        <v>102</v>
      </c>
      <c r="B11" s="24" t="s">
        <v>103</v>
      </c>
      <c r="C11" s="9"/>
      <c r="D11" s="36">
        <f>IF(C11="Yes",1,0)</f>
        <v>0</v>
      </c>
      <c r="E11" s="11">
        <f t="shared" si="1"/>
        <v>1</v>
      </c>
      <c r="G11" t="s">
        <v>104</v>
      </c>
    </row>
    <row r="12" spans="1:7" ht="63">
      <c r="A12" s="9" t="s">
        <v>105</v>
      </c>
      <c r="B12" s="25" t="s">
        <v>106</v>
      </c>
      <c r="C12" s="9"/>
      <c r="D12" s="36">
        <f t="shared" si="0"/>
        <v>0</v>
      </c>
      <c r="E12" s="11">
        <f t="shared" si="1"/>
        <v>1</v>
      </c>
      <c r="G12" t="s">
        <v>107</v>
      </c>
    </row>
    <row r="13" spans="1:7" ht="63">
      <c r="A13" s="9" t="s">
        <v>108</v>
      </c>
      <c r="B13" s="24" t="s">
        <v>109</v>
      </c>
      <c r="C13" s="9"/>
      <c r="D13" s="36">
        <f>IF(C13="Yes",1,0)</f>
        <v>0</v>
      </c>
      <c r="E13" s="11">
        <f t="shared" si="1"/>
        <v>1</v>
      </c>
      <c r="G13" t="s">
        <v>110</v>
      </c>
    </row>
    <row r="14" spans="1:7" ht="63">
      <c r="A14" s="9" t="s">
        <v>111</v>
      </c>
      <c r="B14" s="24" t="s">
        <v>112</v>
      </c>
      <c r="C14" s="9"/>
      <c r="D14" s="36">
        <f>IF(C14="Yes",1,0)</f>
        <v>0</v>
      </c>
      <c r="E14" s="11">
        <f t="shared" si="1"/>
        <v>1</v>
      </c>
      <c r="G14" t="s">
        <v>113</v>
      </c>
    </row>
    <row r="15" spans="1:7" ht="41.25" customHeight="1">
      <c r="A15" s="17" t="s">
        <v>114</v>
      </c>
      <c r="B15" s="24" t="s">
        <v>115</v>
      </c>
      <c r="C15" s="9"/>
      <c r="D15" s="37">
        <f>IF(C15="Yes",1,0)</f>
        <v>0</v>
      </c>
      <c r="E15" s="11">
        <f t="shared" si="1"/>
        <v>1</v>
      </c>
      <c r="G15" t="s">
        <v>116</v>
      </c>
    </row>
    <row r="16" spans="1:7" ht="41.25" customHeight="1">
      <c r="A16" s="17" t="s">
        <v>114</v>
      </c>
      <c r="B16" s="24" t="s">
        <v>117</v>
      </c>
      <c r="C16" s="9"/>
      <c r="D16" s="37">
        <f>IF(C16="Yes",1,0)</f>
        <v>0</v>
      </c>
      <c r="E16" s="11">
        <f t="shared" si="1"/>
        <v>1</v>
      </c>
      <c r="G16" t="s">
        <v>116</v>
      </c>
    </row>
    <row r="17" spans="1:5" ht="21">
      <c r="A17" s="10"/>
      <c r="B17" s="10"/>
      <c r="C17" s="28" t="s">
        <v>55</v>
      </c>
      <c r="D17" s="27">
        <f>SUM(D4:D16)</f>
        <v>0</v>
      </c>
      <c r="E17" s="10"/>
    </row>
    <row r="18" spans="1:5" ht="21">
      <c r="A18" s="10"/>
      <c r="B18" s="10"/>
      <c r="C18" s="29" t="s">
        <v>56</v>
      </c>
      <c r="D18" s="28">
        <f>SUM(E3:E16)</f>
        <v>14</v>
      </c>
      <c r="E18" s="10"/>
    </row>
  </sheetData>
  <dataValidations count="2">
    <dataValidation type="list" allowBlank="1" showInputMessage="1" showErrorMessage="1" sqref="C13:C16" xr:uid="{00000000-0002-0000-0500-000000000000}">
      <formula1>"Yes,No, N/A"</formula1>
    </dataValidation>
    <dataValidation type="list" allowBlank="1" showInputMessage="1" showErrorMessage="1" sqref="C3:C12" xr:uid="{00000000-0002-0000-0500-000001000000}">
      <formula1>"Yes,No,N/A"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2:G11"/>
  <sheetViews>
    <sheetView workbookViewId="0"/>
  </sheetViews>
  <sheetFormatPr defaultRowHeight="14.45"/>
  <cols>
    <col min="1" max="1" width="14.28515625" customWidth="1"/>
    <col min="2" max="2" width="27.28515625" customWidth="1"/>
    <col min="3" max="3" width="25.85546875" customWidth="1"/>
    <col min="6" max="6" width="33.5703125" customWidth="1"/>
  </cols>
  <sheetData>
    <row r="2" spans="1:7" ht="23.45">
      <c r="A2" s="30" t="s">
        <v>40</v>
      </c>
      <c r="B2" s="30" t="s">
        <v>118</v>
      </c>
      <c r="C2" s="30" t="s">
        <v>42</v>
      </c>
      <c r="D2" s="30"/>
      <c r="E2" s="21" t="s">
        <v>80</v>
      </c>
      <c r="F2" s="35" t="s">
        <v>44</v>
      </c>
    </row>
    <row r="3" spans="1:7" ht="76.5" customHeight="1">
      <c r="A3" s="17" t="s">
        <v>119</v>
      </c>
      <c r="B3" s="24" t="s">
        <v>120</v>
      </c>
      <c r="C3" s="9"/>
      <c r="D3" s="37">
        <f>IF(C3="Yes",1,0)</f>
        <v>0</v>
      </c>
      <c r="E3" s="11">
        <f>IF(C3="N/A",0,1)</f>
        <v>1</v>
      </c>
      <c r="G3" t="s">
        <v>121</v>
      </c>
    </row>
    <row r="4" spans="1:7" ht="65.25" customHeight="1">
      <c r="A4" s="9" t="s">
        <v>122</v>
      </c>
      <c r="B4" s="24" t="s">
        <v>123</v>
      </c>
      <c r="C4" s="9"/>
      <c r="D4" s="37">
        <f t="shared" ref="D4:D6" si="0">IF(C4="Yes",1,0)</f>
        <v>0</v>
      </c>
      <c r="E4" s="11">
        <f t="shared" ref="E4:E7" si="1">IF(C4="N/A",0,1)</f>
        <v>1</v>
      </c>
    </row>
    <row r="5" spans="1:7" ht="65.25" customHeight="1">
      <c r="A5" s="9" t="s">
        <v>124</v>
      </c>
      <c r="B5" s="24" t="s">
        <v>125</v>
      </c>
      <c r="C5" s="9"/>
      <c r="D5" s="37">
        <f t="shared" si="0"/>
        <v>0</v>
      </c>
      <c r="E5" s="11">
        <f t="shared" si="1"/>
        <v>1</v>
      </c>
      <c r="G5" t="s">
        <v>126</v>
      </c>
    </row>
    <row r="6" spans="1:7" ht="65.25" customHeight="1">
      <c r="A6" s="9" t="s">
        <v>122</v>
      </c>
      <c r="B6" s="24" t="s">
        <v>127</v>
      </c>
      <c r="C6" s="9"/>
      <c r="D6" s="37">
        <f t="shared" si="0"/>
        <v>0</v>
      </c>
      <c r="E6" s="11">
        <f t="shared" si="1"/>
        <v>1</v>
      </c>
    </row>
    <row r="7" spans="1:7" ht="123" customHeight="1">
      <c r="A7" s="9" t="s">
        <v>128</v>
      </c>
      <c r="B7" s="25" t="s">
        <v>129</v>
      </c>
      <c r="C7" s="9"/>
      <c r="D7" s="37">
        <f>IF(C7="Yes",1,0)</f>
        <v>0</v>
      </c>
      <c r="E7" s="11">
        <f t="shared" si="1"/>
        <v>1</v>
      </c>
    </row>
    <row r="8" spans="1:7" ht="21">
      <c r="A8" s="10"/>
      <c r="B8" s="10"/>
      <c r="C8" s="28" t="s">
        <v>55</v>
      </c>
      <c r="D8" s="27">
        <f>SUM(D3:D7)</f>
        <v>0</v>
      </c>
      <c r="E8" s="10"/>
    </row>
    <row r="9" spans="1:7" ht="21">
      <c r="A9" s="10"/>
      <c r="B9" s="10"/>
      <c r="C9" s="29" t="s">
        <v>56</v>
      </c>
      <c r="D9" s="28">
        <f>SUM(E3:E7)</f>
        <v>5</v>
      </c>
      <c r="E9" s="10"/>
    </row>
    <row r="10" spans="1:7" ht="21">
      <c r="A10" s="10"/>
      <c r="B10" s="10"/>
      <c r="C10" s="10"/>
      <c r="D10" s="10"/>
      <c r="E10" s="10"/>
    </row>
    <row r="11" spans="1:7" ht="21">
      <c r="A11" s="10"/>
      <c r="B11" s="10"/>
      <c r="C11" s="10"/>
      <c r="D11" s="10"/>
      <c r="E11" s="10"/>
    </row>
  </sheetData>
  <dataValidations count="1">
    <dataValidation type="list" allowBlank="1" showInputMessage="1" showErrorMessage="1" sqref="C3:C7" xr:uid="{00000000-0002-0000-0600-000000000000}">
      <formula1>"Yes,No,N/A"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2:G10"/>
  <sheetViews>
    <sheetView workbookViewId="0">
      <selection activeCell="C3" sqref="C3:C8"/>
    </sheetView>
  </sheetViews>
  <sheetFormatPr defaultRowHeight="14.45"/>
  <cols>
    <col min="1" max="1" width="18.7109375" customWidth="1"/>
    <col min="2" max="2" width="39.5703125" customWidth="1"/>
    <col min="3" max="3" width="27" customWidth="1"/>
    <col min="4" max="4" width="10.140625" customWidth="1"/>
    <col min="6" max="6" width="36.5703125" customWidth="1"/>
    <col min="7" max="7" width="13.42578125" customWidth="1"/>
  </cols>
  <sheetData>
    <row r="2" spans="1:7" ht="23.45">
      <c r="A2" s="30" t="s">
        <v>40</v>
      </c>
      <c r="B2" s="31" t="s">
        <v>130</v>
      </c>
      <c r="C2" s="30" t="s">
        <v>42</v>
      </c>
      <c r="D2" s="30"/>
      <c r="E2" s="21" t="s">
        <v>59</v>
      </c>
      <c r="F2" s="21" t="s">
        <v>131</v>
      </c>
      <c r="G2" s="32" t="s">
        <v>45</v>
      </c>
    </row>
    <row r="3" spans="1:7" ht="83.25">
      <c r="A3" s="9" t="s">
        <v>132</v>
      </c>
      <c r="B3" s="25" t="s">
        <v>133</v>
      </c>
      <c r="C3" s="9"/>
      <c r="D3" s="26">
        <f>IF(C3="Yes",1,0)</f>
        <v>0</v>
      </c>
      <c r="E3" s="8">
        <f>IF(C3="N/A",0,1)</f>
        <v>1</v>
      </c>
      <c r="G3" t="s">
        <v>134</v>
      </c>
    </row>
    <row r="4" spans="1:7" ht="63">
      <c r="A4" s="9" t="s">
        <v>135</v>
      </c>
      <c r="B4" s="25" t="s">
        <v>136</v>
      </c>
      <c r="C4" s="6"/>
      <c r="D4" s="26">
        <f>IF(C4="No",1,0)</f>
        <v>0</v>
      </c>
      <c r="E4" s="8">
        <f t="shared" ref="E4:E5" si="0">IF(C4="N/A",0,1)</f>
        <v>1</v>
      </c>
    </row>
    <row r="5" spans="1:7" ht="62.25">
      <c r="A5" s="9" t="s">
        <v>137</v>
      </c>
      <c r="B5" s="25" t="s">
        <v>138</v>
      </c>
      <c r="C5" s="6"/>
      <c r="D5" s="26">
        <f>IF(C5="No",1,0)</f>
        <v>0</v>
      </c>
      <c r="E5" s="8">
        <f t="shared" si="0"/>
        <v>1</v>
      </c>
    </row>
    <row r="6" spans="1:7" ht="168">
      <c r="A6" s="9" t="s">
        <v>139</v>
      </c>
      <c r="B6" s="24" t="s">
        <v>140</v>
      </c>
      <c r="C6" s="9"/>
      <c r="D6" s="26">
        <f t="shared" ref="D6:D8" si="1">IF(C6="Yes",1,0)</f>
        <v>0</v>
      </c>
      <c r="E6" s="8">
        <f t="shared" ref="E6:E8" si="2">IF(C6="N/A",0,1)</f>
        <v>1</v>
      </c>
      <c r="G6" t="s">
        <v>141</v>
      </c>
    </row>
    <row r="7" spans="1:7" ht="41.25">
      <c r="A7" s="9" t="s">
        <v>142</v>
      </c>
      <c r="B7" s="24" t="s">
        <v>143</v>
      </c>
      <c r="C7" s="9"/>
      <c r="D7" s="26">
        <f t="shared" si="1"/>
        <v>0</v>
      </c>
      <c r="E7" s="8">
        <f t="shared" si="2"/>
        <v>1</v>
      </c>
      <c r="G7" t="s">
        <v>144</v>
      </c>
    </row>
    <row r="8" spans="1:7" ht="116.1" customHeight="1">
      <c r="A8" s="9" t="s">
        <v>145</v>
      </c>
      <c r="B8" s="24" t="s">
        <v>146</v>
      </c>
      <c r="C8" s="9"/>
      <c r="D8" s="26">
        <f t="shared" si="1"/>
        <v>0</v>
      </c>
      <c r="E8" s="8">
        <f t="shared" si="2"/>
        <v>1</v>
      </c>
    </row>
    <row r="9" spans="1:7" ht="21">
      <c r="A9" s="10"/>
      <c r="B9" s="10"/>
      <c r="C9" s="28" t="s">
        <v>55</v>
      </c>
      <c r="D9" s="27">
        <f>SUM(D3:D8)</f>
        <v>0</v>
      </c>
      <c r="E9" s="10"/>
    </row>
    <row r="10" spans="1:7" ht="15.75" customHeight="1">
      <c r="A10" s="10"/>
      <c r="B10" s="10"/>
      <c r="C10" s="29" t="s">
        <v>56</v>
      </c>
      <c r="D10" s="28">
        <f>SUM(E3:E8)</f>
        <v>6</v>
      </c>
      <c r="E10" s="10"/>
    </row>
  </sheetData>
  <dataValidations count="1">
    <dataValidation type="list" allowBlank="1" showInputMessage="1" showErrorMessage="1" sqref="C3:C8" xr:uid="{00000000-0002-0000-0300-000000000000}">
      <formula1>"Yes,No,N/A"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X21"/>
  <sheetViews>
    <sheetView workbookViewId="0">
      <selection activeCell="D4" sqref="D4"/>
    </sheetView>
  </sheetViews>
  <sheetFormatPr defaultRowHeight="14.45"/>
  <cols>
    <col min="2" max="2" width="25.140625" customWidth="1"/>
    <col min="3" max="3" width="22.85546875" customWidth="1"/>
    <col min="4" max="4" width="29.7109375" customWidth="1"/>
  </cols>
  <sheetData>
    <row r="1" spans="2:14" ht="23.45">
      <c r="B1" s="5"/>
      <c r="C1" s="5"/>
      <c r="D1" s="5"/>
      <c r="E1" s="5"/>
    </row>
    <row r="2" spans="2:14" ht="23.45">
      <c r="B2" s="38" t="s">
        <v>147</v>
      </c>
      <c r="C2" s="4">
        <f>SUM(C7:C11)</f>
        <v>0</v>
      </c>
      <c r="D2" s="12" t="str">
        <f>IF(D13&gt;74%,"Green Event","Not Satisfied")</f>
        <v>Not Satisfied</v>
      </c>
      <c r="E2" s="5"/>
    </row>
    <row r="3" spans="2:14" ht="23.45">
      <c r="B3" s="38" t="s">
        <v>148</v>
      </c>
      <c r="C3" s="4">
        <f>SUM(D7:D11)</f>
        <v>38</v>
      </c>
      <c r="D3" s="12" t="str">
        <f>IF(C3&gt;15,"Minium Met", "Not Satisfied")</f>
        <v>Minium Met</v>
      </c>
      <c r="E3" s="5"/>
      <c r="G3" t="s">
        <v>149</v>
      </c>
    </row>
    <row r="4" spans="2:14" ht="23.45">
      <c r="B4" s="5"/>
      <c r="C4" s="5"/>
      <c r="D4" s="5"/>
      <c r="E4" s="5"/>
      <c r="H4" s="75" t="s">
        <v>150</v>
      </c>
      <c r="I4" s="75"/>
      <c r="J4" s="75"/>
      <c r="K4" s="75"/>
      <c r="L4" s="75"/>
      <c r="M4" s="75"/>
      <c r="N4" s="75"/>
    </row>
    <row r="5" spans="2:14" ht="23.45">
      <c r="B5" s="5"/>
      <c r="C5" s="5"/>
      <c r="D5" s="5"/>
      <c r="E5" s="5"/>
      <c r="H5" s="75"/>
      <c r="I5" s="75"/>
      <c r="J5" s="75"/>
      <c r="K5" s="75"/>
      <c r="L5" s="75"/>
      <c r="M5" s="75"/>
      <c r="N5" s="75"/>
    </row>
    <row r="6" spans="2:14" ht="23.45">
      <c r="B6" s="5"/>
      <c r="C6" s="13" t="s">
        <v>151</v>
      </c>
      <c r="D6" s="14" t="s">
        <v>148</v>
      </c>
      <c r="E6" s="5"/>
      <c r="H6" s="76" t="s">
        <v>152</v>
      </c>
      <c r="I6" s="76"/>
      <c r="J6" s="76"/>
      <c r="K6" s="76"/>
      <c r="L6" s="76"/>
      <c r="M6" s="76"/>
      <c r="N6" s="76"/>
    </row>
    <row r="7" spans="2:14" ht="23.45">
      <c r="B7" s="38" t="s">
        <v>46</v>
      </c>
      <c r="C7" s="15">
        <f>'Venue '!D7</f>
        <v>0</v>
      </c>
      <c r="D7" s="4">
        <f>'Venue '!D8</f>
        <v>4</v>
      </c>
      <c r="E7" s="5"/>
      <c r="H7" s="76"/>
      <c r="I7" s="76"/>
      <c r="J7" s="76"/>
      <c r="K7" s="76"/>
      <c r="L7" s="76"/>
      <c r="M7" s="76"/>
      <c r="N7" s="76"/>
    </row>
    <row r="8" spans="2:14" ht="23.45">
      <c r="B8" s="38" t="s">
        <v>153</v>
      </c>
      <c r="C8" s="4">
        <f>Materials!D9</f>
        <v>0</v>
      </c>
      <c r="D8" s="4">
        <f>Materials!D10</f>
        <v>6</v>
      </c>
      <c r="E8" s="5"/>
      <c r="H8" t="s">
        <v>154</v>
      </c>
    </row>
    <row r="9" spans="2:14" ht="23.45">
      <c r="B9" s="38" t="s">
        <v>155</v>
      </c>
      <c r="C9" s="4">
        <f>Communication!D12</f>
        <v>0</v>
      </c>
      <c r="D9" s="4">
        <f>Communication!D13</f>
        <v>9</v>
      </c>
      <c r="E9" s="5"/>
    </row>
    <row r="10" spans="2:14" ht="23.45">
      <c r="B10" s="38" t="s">
        <v>84</v>
      </c>
      <c r="C10" s="4">
        <f>Catering!D17</f>
        <v>0</v>
      </c>
      <c r="D10" s="4">
        <f>Catering!D18</f>
        <v>14</v>
      </c>
      <c r="E10" s="5"/>
    </row>
    <row r="11" spans="2:14" ht="23.45">
      <c r="B11" s="38" t="s">
        <v>156</v>
      </c>
      <c r="C11" s="4">
        <f>Waste!D8</f>
        <v>0</v>
      </c>
      <c r="D11" s="4">
        <f>Waste!D9</f>
        <v>5</v>
      </c>
      <c r="E11" s="5"/>
    </row>
    <row r="12" spans="2:14" ht="23.45">
      <c r="B12" s="40" t="s">
        <v>157</v>
      </c>
      <c r="C12" s="41">
        <v>0</v>
      </c>
      <c r="D12" s="4">
        <v>4</v>
      </c>
      <c r="E12" s="5"/>
    </row>
    <row r="13" spans="2:14" ht="23.45">
      <c r="B13" s="73" t="s">
        <v>158</v>
      </c>
      <c r="C13" s="74"/>
      <c r="D13" s="16">
        <f>SUM(C7:C12)/SUM(D7:D11)</f>
        <v>0</v>
      </c>
      <c r="E13" s="5"/>
    </row>
    <row r="14" spans="2:14" ht="23.45">
      <c r="B14" s="5"/>
      <c r="C14" s="5"/>
      <c r="D14" s="5"/>
      <c r="E14" s="5"/>
    </row>
    <row r="15" spans="2:14" ht="23.45">
      <c r="B15" s="5"/>
      <c r="C15" s="5"/>
      <c r="D15" s="5"/>
      <c r="E15" s="5"/>
    </row>
    <row r="17" spans="2:24" ht="30.75" customHeight="1">
      <c r="B17" s="68" t="s">
        <v>159</v>
      </c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9"/>
      <c r="P17" s="67"/>
      <c r="Q17" s="67"/>
      <c r="R17" s="67"/>
      <c r="S17" s="67"/>
      <c r="T17" s="67"/>
      <c r="U17" s="67"/>
      <c r="V17" s="67"/>
      <c r="W17" s="67"/>
      <c r="X17" s="67"/>
    </row>
    <row r="18" spans="2:24" ht="23.25">
      <c r="B18" s="5">
        <v>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  <row r="19" spans="2:24" ht="23.25">
      <c r="B19" s="5">
        <v>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2:24" ht="23.25">
      <c r="B20" s="5">
        <v>3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2:24" ht="23.25">
      <c r="B21" s="5">
        <v>4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</row>
  </sheetData>
  <mergeCells count="3">
    <mergeCell ref="B13:C13"/>
    <mergeCell ref="H4:N5"/>
    <mergeCell ref="H6:N7"/>
  </mergeCells>
  <conditionalFormatting sqref="D2">
    <cfRule type="containsText" dxfId="2" priority="2" operator="containsText" text="Not Satisfied">
      <formula>NOT(ISERROR(SEARCH("Not Satisfied",D2)))</formula>
    </cfRule>
    <cfRule type="cellIs" dxfId="1" priority="3" operator="lessThan">
      <formula>0.75</formula>
    </cfRule>
  </conditionalFormatting>
  <conditionalFormatting sqref="D3">
    <cfRule type="containsText" dxfId="0" priority="1" operator="containsText" text="Not Satisfied">
      <formula>NOT(ISERROR(SEARCH("Not Satisfied",D3)))</formula>
    </cfRule>
  </conditionalFormatting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dee2a23-d67c-4566-b306-6a6632074f06">
      <Terms xmlns="http://schemas.microsoft.com/office/infopath/2007/PartnerControls"/>
    </lcf76f155ced4ddcb4097134ff3c332f>
    <TaxCatchAll xmlns="8b44eb3c-03af-48ed-809b-63384c26126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DD6B193A01674D91B89308D8C2541E" ma:contentTypeVersion="20" ma:contentTypeDescription="Create a new document." ma:contentTypeScope="" ma:versionID="4f996b36a01b6483f3411aecd0c486a5">
  <xsd:schema xmlns:xsd="http://www.w3.org/2001/XMLSchema" xmlns:xs="http://www.w3.org/2001/XMLSchema" xmlns:p="http://schemas.microsoft.com/office/2006/metadata/properties" xmlns:ns2="2dee2a23-d67c-4566-b306-6a6632074f06" xmlns:ns3="8b44eb3c-03af-48ed-809b-63384c261261" targetNamespace="http://schemas.microsoft.com/office/2006/metadata/properties" ma:root="true" ma:fieldsID="99a5b7a1eae5d262d8c534ce83b47fdd" ns2:_="" ns3:_="">
    <xsd:import namespace="2dee2a23-d67c-4566-b306-6a6632074f06"/>
    <xsd:import namespace="8b44eb3c-03af-48ed-809b-63384c2612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e2a23-d67c-4566-b306-6a6632074f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82f159a-1128-4a58-b7b4-36dba8b6a42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44eb3c-03af-48ed-809b-63384c261261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980f8f8-5ccb-469f-ba5e-4c04d05bda56}" ma:internalName="TaxCatchAll" ma:showField="CatchAllData" ma:web="8b44eb3c-03af-48ed-809b-63384c2612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E28E94-BEBC-44FB-BF15-0EEC20059E65}"/>
</file>

<file path=customXml/itemProps2.xml><?xml version="1.0" encoding="utf-8"?>
<ds:datastoreItem xmlns:ds="http://schemas.openxmlformats.org/officeDocument/2006/customXml" ds:itemID="{15EA1F11-3DB1-42D1-971F-9D03578D1FD8}"/>
</file>

<file path=customXml/itemProps3.xml><?xml version="1.0" encoding="utf-8"?>
<ds:datastoreItem xmlns:ds="http://schemas.openxmlformats.org/officeDocument/2006/customXml" ds:itemID="{920B6F3B-197B-4BFA-8C77-0359D415FD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Valparaiso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 McDonald</dc:creator>
  <cp:keywords/>
  <dc:description/>
  <cp:lastModifiedBy>Lindeman, Julie</cp:lastModifiedBy>
  <cp:revision/>
  <dcterms:created xsi:type="dcterms:W3CDTF">2021-10-05T19:02:24Z</dcterms:created>
  <dcterms:modified xsi:type="dcterms:W3CDTF">2024-04-11T14:57:44Z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0x01010073DD6B193A01674D91B89308D8C2541E</vt:lpwstr>
  </property>
  <property fmtid="{D5CDD505-2E9C-101B-9397-08002B2CF9AE}" pid="3" name="MediaServiceImageTags">
    <vt:lpwstr/>
  </property>
</Properties>
</file>